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D:\t-sakaiyus\Desktop\高体連\3.HP（試合関係書類等）\2024\第76回近畿\"/>
    </mc:Choice>
  </mc:AlternateContent>
  <xr:revisionPtr revIDLastSave="0" documentId="13_ncr:1_{97C47090-6F1C-4FD5-AA9A-4DC75C4DF660}" xr6:coauthVersionLast="47" xr6:coauthVersionMax="47" xr10:uidLastSave="{00000000-0000-0000-0000-000000000000}"/>
  <workbookProtection lockStructure="1"/>
  <bookViews>
    <workbookView xWindow="-110" yWindow="-110" windowWidth="19420" windowHeight="11500" xr2:uid="{00000000-000D-0000-FFFF-FFFF00000000}"/>
  </bookViews>
  <sheets>
    <sheet name="記入欄" sheetId="1" r:id="rId1"/>
    <sheet name="新人１" sheetId="2" r:id="rId2"/>
    <sheet name="新人２" sheetId="5" r:id="rId3"/>
    <sheet name="新人３" sheetId="4" r:id="rId4"/>
    <sheet name="新人４" sheetId="3" r:id="rId5"/>
    <sheet name="合同チーム" sheetId="10" r:id="rId6"/>
  </sheets>
  <definedNames>
    <definedName name="hannei1">新人１!$A$7:$A$36</definedName>
    <definedName name="hannei2">新人２!$A$7:$A$36</definedName>
    <definedName name="hannei3">新人３!$A$7:$A$36</definedName>
    <definedName name="hannei4">新人４!$A$7:$A$36</definedName>
    <definedName name="hannei5">#REF!</definedName>
    <definedName name="hannei6">#REF!</definedName>
    <definedName name="hannei7">#REF!</definedName>
    <definedName name="hannei8">#REF!</definedName>
    <definedName name="_xlnm.Print_Area" localSheetId="0">記入欄!#REF!</definedName>
    <definedName name="_xlnm.Print_Area" localSheetId="5">合同チーム!$B$1:$Z$38</definedName>
    <definedName name="_xlnm.Print_Area" localSheetId="1">新人１!$B$1:$Z$57</definedName>
    <definedName name="_xlnm.Print_Area" localSheetId="2">新人２!$B$1:$Z$57</definedName>
    <definedName name="_xlnm.Print_Area" localSheetId="3">新人３!$B$1:$Z$57</definedName>
    <definedName name="_xlnm.Print_Area" localSheetId="4">新人４!$B$1:$Z$57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10" l="1"/>
  <c r="M19" i="10"/>
  <c r="N18" i="10"/>
  <c r="M18" i="10"/>
  <c r="N17" i="10"/>
  <c r="M17" i="10"/>
  <c r="N16" i="10"/>
  <c r="M16" i="10"/>
  <c r="N15" i="10"/>
  <c r="M15" i="10"/>
  <c r="N14" i="10"/>
  <c r="M14" i="10"/>
  <c r="N13" i="10"/>
  <c r="M13" i="10"/>
  <c r="N12" i="10"/>
  <c r="M12" i="10"/>
  <c r="N11" i="10"/>
  <c r="M11" i="10"/>
  <c r="N10" i="10"/>
  <c r="M10" i="10"/>
  <c r="N9" i="10"/>
  <c r="M9" i="10"/>
  <c r="N8" i="10"/>
  <c r="M8" i="10"/>
  <c r="N36" i="3"/>
  <c r="M36" i="3"/>
  <c r="N35" i="3"/>
  <c r="M35" i="3"/>
  <c r="N34" i="3"/>
  <c r="M34" i="3"/>
  <c r="N33" i="3"/>
  <c r="M33" i="3"/>
  <c r="N32" i="3"/>
  <c r="M32" i="3"/>
  <c r="N31" i="3"/>
  <c r="M31" i="3"/>
  <c r="N30" i="3"/>
  <c r="M30" i="3"/>
  <c r="N29" i="3"/>
  <c r="M29" i="3"/>
  <c r="N28" i="3"/>
  <c r="M28" i="3"/>
  <c r="N27" i="3"/>
  <c r="M27" i="3"/>
  <c r="N26" i="3"/>
  <c r="M26" i="3"/>
  <c r="N25" i="3"/>
  <c r="M25" i="3"/>
  <c r="N24" i="3"/>
  <c r="M24" i="3"/>
  <c r="N23" i="3"/>
  <c r="M23" i="3"/>
  <c r="N22" i="3"/>
  <c r="M22" i="3"/>
  <c r="N21" i="3"/>
  <c r="M21" i="3"/>
  <c r="N20" i="3"/>
  <c r="M20" i="3"/>
  <c r="N19" i="3"/>
  <c r="M19" i="3"/>
  <c r="N18" i="3"/>
  <c r="M18" i="3"/>
  <c r="N17" i="3"/>
  <c r="M17" i="3"/>
  <c r="N16" i="3"/>
  <c r="M16" i="3"/>
  <c r="N15" i="3"/>
  <c r="M15" i="3"/>
  <c r="N14" i="3"/>
  <c r="M14" i="3"/>
  <c r="N13" i="3"/>
  <c r="M13" i="3"/>
  <c r="N12" i="3"/>
  <c r="M12" i="3"/>
  <c r="N11" i="3"/>
  <c r="M11" i="3"/>
  <c r="N10" i="3"/>
  <c r="M10" i="3"/>
  <c r="N9" i="3"/>
  <c r="M9" i="3"/>
  <c r="N8" i="3"/>
  <c r="M8" i="3"/>
  <c r="N7" i="3"/>
  <c r="M7" i="3"/>
  <c r="N36" i="4"/>
  <c r="M36" i="4"/>
  <c r="N35" i="4"/>
  <c r="M35" i="4"/>
  <c r="N34" i="4"/>
  <c r="M34" i="4"/>
  <c r="N33" i="4"/>
  <c r="M33" i="4"/>
  <c r="N32" i="4"/>
  <c r="M32" i="4"/>
  <c r="N31" i="4"/>
  <c r="M31" i="4"/>
  <c r="N30" i="4"/>
  <c r="M30" i="4"/>
  <c r="N29" i="4"/>
  <c r="M29" i="4"/>
  <c r="N28" i="4"/>
  <c r="M28" i="4"/>
  <c r="N27" i="4"/>
  <c r="M27" i="4"/>
  <c r="N26" i="4"/>
  <c r="M26" i="4"/>
  <c r="N25" i="4"/>
  <c r="M25" i="4"/>
  <c r="N24" i="4"/>
  <c r="M24" i="4"/>
  <c r="N23" i="4"/>
  <c r="M23" i="4"/>
  <c r="N22" i="4"/>
  <c r="M22" i="4"/>
  <c r="N21" i="4"/>
  <c r="M21" i="4"/>
  <c r="N20" i="4"/>
  <c r="M20" i="4"/>
  <c r="N19" i="4"/>
  <c r="M19" i="4"/>
  <c r="N18" i="4"/>
  <c r="M18" i="4"/>
  <c r="N17" i="4"/>
  <c r="M17" i="4"/>
  <c r="N16" i="4"/>
  <c r="M16" i="4"/>
  <c r="N15" i="4"/>
  <c r="M15" i="4"/>
  <c r="N14" i="4"/>
  <c r="M14" i="4"/>
  <c r="N13" i="4"/>
  <c r="M13" i="4"/>
  <c r="N12" i="4"/>
  <c r="M12" i="4"/>
  <c r="N11" i="4"/>
  <c r="M11" i="4"/>
  <c r="N10" i="4"/>
  <c r="M10" i="4"/>
  <c r="N9" i="4"/>
  <c r="M9" i="4"/>
  <c r="N8" i="4"/>
  <c r="M8" i="4"/>
  <c r="N7" i="4"/>
  <c r="M7" i="4"/>
  <c r="N36" i="5"/>
  <c r="M36" i="5"/>
  <c r="N35" i="5"/>
  <c r="M35" i="5"/>
  <c r="N34" i="5"/>
  <c r="M34" i="5"/>
  <c r="N33" i="5"/>
  <c r="M33" i="5"/>
  <c r="N32" i="5"/>
  <c r="M32" i="5"/>
  <c r="N31" i="5"/>
  <c r="M31" i="5"/>
  <c r="N30" i="5"/>
  <c r="M30" i="5"/>
  <c r="N29" i="5"/>
  <c r="M29" i="5"/>
  <c r="N28" i="5"/>
  <c r="M28" i="5"/>
  <c r="N27" i="5"/>
  <c r="M27" i="5"/>
  <c r="N26" i="5"/>
  <c r="M26" i="5"/>
  <c r="N25" i="5"/>
  <c r="M25" i="5"/>
  <c r="N24" i="5"/>
  <c r="M24" i="5"/>
  <c r="N23" i="5"/>
  <c r="M23" i="5"/>
  <c r="N22" i="5"/>
  <c r="M22" i="5"/>
  <c r="N21" i="5"/>
  <c r="M21" i="5"/>
  <c r="N20" i="5"/>
  <c r="M20" i="5"/>
  <c r="N19" i="5"/>
  <c r="M19" i="5"/>
  <c r="N18" i="5"/>
  <c r="M18" i="5"/>
  <c r="N17" i="5"/>
  <c r="M17" i="5"/>
  <c r="N16" i="5"/>
  <c r="M16" i="5"/>
  <c r="N15" i="5"/>
  <c r="M15" i="5"/>
  <c r="N14" i="5"/>
  <c r="M14" i="5"/>
  <c r="N13" i="5"/>
  <c r="M13" i="5"/>
  <c r="N12" i="5"/>
  <c r="M12" i="5"/>
  <c r="N11" i="5"/>
  <c r="M11" i="5"/>
  <c r="N10" i="5"/>
  <c r="M10" i="5"/>
  <c r="N9" i="5"/>
  <c r="M9" i="5"/>
  <c r="N8" i="5"/>
  <c r="M8" i="5"/>
  <c r="N7" i="5"/>
  <c r="M7" i="5"/>
  <c r="N36" i="2"/>
  <c r="M36" i="2"/>
  <c r="N35" i="2"/>
  <c r="M35" i="2"/>
  <c r="N34" i="2"/>
  <c r="M34" i="2"/>
  <c r="N33" i="2"/>
  <c r="M33" i="2"/>
  <c r="N32" i="2"/>
  <c r="M32" i="2"/>
  <c r="N31" i="2"/>
  <c r="M31" i="2"/>
  <c r="N30" i="2"/>
  <c r="M30" i="2"/>
  <c r="N29" i="2"/>
  <c r="M29" i="2"/>
  <c r="N28" i="2"/>
  <c r="M28" i="2"/>
  <c r="N27" i="2"/>
  <c r="M27" i="2"/>
  <c r="N26" i="2"/>
  <c r="M26" i="2"/>
  <c r="N25" i="2"/>
  <c r="M25" i="2"/>
  <c r="N24" i="2"/>
  <c r="M24" i="2"/>
  <c r="N23" i="2"/>
  <c r="M23" i="2"/>
  <c r="N22" i="2"/>
  <c r="M22" i="2"/>
  <c r="N21" i="2"/>
  <c r="M21" i="2"/>
  <c r="N20" i="2"/>
  <c r="M20" i="2"/>
  <c r="N19" i="2"/>
  <c r="M19" i="2"/>
  <c r="N18" i="2"/>
  <c r="M18" i="2"/>
  <c r="N17" i="2"/>
  <c r="M17" i="2"/>
  <c r="N16" i="2"/>
  <c r="M16" i="2"/>
  <c r="N15" i="2"/>
  <c r="M15" i="2"/>
  <c r="N14" i="2"/>
  <c r="M14" i="2"/>
  <c r="N13" i="2"/>
  <c r="M13" i="2"/>
  <c r="N12" i="2"/>
  <c r="M12" i="2"/>
  <c r="N11" i="2"/>
  <c r="M11" i="2"/>
  <c r="N10" i="2"/>
  <c r="M10" i="2"/>
  <c r="N9" i="2"/>
  <c r="M9" i="2"/>
  <c r="N8" i="2"/>
  <c r="M8" i="2"/>
  <c r="M7" i="2"/>
  <c r="N7" i="2"/>
  <c r="Z4" i="10" l="1"/>
  <c r="Y4" i="10"/>
  <c r="X4" i="10"/>
  <c r="W4" i="10"/>
  <c r="W19" i="10"/>
  <c r="V19" i="10"/>
  <c r="U19" i="10"/>
  <c r="T19" i="10"/>
  <c r="R19" i="10"/>
  <c r="P19" i="10"/>
  <c r="K19" i="10"/>
  <c r="I19" i="10"/>
  <c r="G19" i="10"/>
  <c r="E19" i="10"/>
  <c r="D19" i="10"/>
  <c r="C19" i="10"/>
  <c r="W18" i="10"/>
  <c r="V18" i="10"/>
  <c r="U18" i="10"/>
  <c r="T18" i="10"/>
  <c r="R18" i="10"/>
  <c r="P18" i="10"/>
  <c r="K18" i="10"/>
  <c r="I18" i="10"/>
  <c r="G18" i="10"/>
  <c r="E18" i="10"/>
  <c r="D18" i="10"/>
  <c r="C18" i="10"/>
  <c r="W17" i="10"/>
  <c r="V17" i="10"/>
  <c r="U17" i="10"/>
  <c r="T17" i="10"/>
  <c r="R17" i="10"/>
  <c r="P17" i="10"/>
  <c r="K17" i="10"/>
  <c r="I17" i="10"/>
  <c r="G17" i="10"/>
  <c r="E17" i="10"/>
  <c r="D17" i="10"/>
  <c r="C17" i="10"/>
  <c r="W16" i="10"/>
  <c r="V16" i="10"/>
  <c r="U16" i="10"/>
  <c r="T16" i="10"/>
  <c r="R16" i="10"/>
  <c r="P16" i="10"/>
  <c r="K16" i="10"/>
  <c r="I16" i="10"/>
  <c r="G16" i="10"/>
  <c r="E16" i="10"/>
  <c r="D16" i="10"/>
  <c r="C16" i="10"/>
  <c r="W15" i="10"/>
  <c r="V15" i="10"/>
  <c r="U15" i="10"/>
  <c r="T15" i="10"/>
  <c r="R15" i="10"/>
  <c r="P15" i="10"/>
  <c r="K15" i="10"/>
  <c r="I15" i="10"/>
  <c r="G15" i="10"/>
  <c r="E15" i="10"/>
  <c r="D15" i="10"/>
  <c r="C15" i="10"/>
  <c r="W14" i="10"/>
  <c r="V14" i="10"/>
  <c r="U14" i="10"/>
  <c r="T14" i="10"/>
  <c r="R14" i="10"/>
  <c r="P14" i="10"/>
  <c r="K14" i="10"/>
  <c r="I14" i="10"/>
  <c r="G14" i="10"/>
  <c r="E14" i="10"/>
  <c r="D14" i="10"/>
  <c r="C14" i="10"/>
  <c r="W13" i="10"/>
  <c r="V13" i="10"/>
  <c r="U13" i="10"/>
  <c r="T13" i="10"/>
  <c r="R13" i="10"/>
  <c r="P13" i="10"/>
  <c r="K13" i="10"/>
  <c r="I13" i="10"/>
  <c r="G13" i="10"/>
  <c r="E13" i="10"/>
  <c r="D13" i="10"/>
  <c r="C13" i="10"/>
  <c r="W12" i="10"/>
  <c r="V12" i="10"/>
  <c r="U12" i="10"/>
  <c r="T12" i="10"/>
  <c r="R12" i="10"/>
  <c r="P12" i="10"/>
  <c r="K12" i="10"/>
  <c r="I12" i="10"/>
  <c r="G12" i="10"/>
  <c r="E12" i="10"/>
  <c r="D12" i="10"/>
  <c r="C12" i="10"/>
  <c r="W11" i="10"/>
  <c r="V11" i="10"/>
  <c r="U11" i="10"/>
  <c r="T11" i="10"/>
  <c r="R11" i="10"/>
  <c r="P11" i="10"/>
  <c r="K11" i="10"/>
  <c r="I11" i="10"/>
  <c r="G11" i="10"/>
  <c r="E11" i="10"/>
  <c r="D11" i="10"/>
  <c r="C11" i="10"/>
  <c r="W10" i="10"/>
  <c r="V10" i="10"/>
  <c r="U10" i="10"/>
  <c r="T10" i="10"/>
  <c r="R10" i="10"/>
  <c r="P10" i="10"/>
  <c r="K10" i="10"/>
  <c r="I10" i="10"/>
  <c r="G10" i="10"/>
  <c r="E10" i="10"/>
  <c r="D10" i="10"/>
  <c r="C10" i="10"/>
  <c r="W9" i="10"/>
  <c r="V9" i="10"/>
  <c r="U9" i="10"/>
  <c r="T9" i="10"/>
  <c r="R9" i="10"/>
  <c r="P9" i="10"/>
  <c r="K9" i="10"/>
  <c r="I9" i="10"/>
  <c r="G9" i="10"/>
  <c r="E9" i="10"/>
  <c r="D9" i="10"/>
  <c r="C9" i="10"/>
  <c r="W8" i="10"/>
  <c r="V8" i="10"/>
  <c r="U8" i="10"/>
  <c r="T8" i="10"/>
  <c r="R8" i="10"/>
  <c r="P8" i="10"/>
  <c r="K8" i="10"/>
  <c r="I8" i="10"/>
  <c r="G8" i="10"/>
  <c r="E8" i="10"/>
  <c r="D8" i="10"/>
  <c r="C8" i="10"/>
  <c r="L29" i="10"/>
  <c r="L27" i="10"/>
  <c r="U26" i="10"/>
  <c r="L25" i="10"/>
  <c r="Q24" i="10"/>
  <c r="P24" i="10"/>
  <c r="O24" i="10"/>
  <c r="M24" i="10"/>
  <c r="L24" i="10"/>
  <c r="G24" i="10"/>
  <c r="E24" i="10"/>
  <c r="D20" i="10"/>
  <c r="W2" i="2"/>
  <c r="W2" i="5"/>
  <c r="W2" i="4"/>
  <c r="W2" i="3"/>
  <c r="W36" i="3"/>
  <c r="W35" i="3"/>
  <c r="W34" i="3"/>
  <c r="W33" i="3"/>
  <c r="W32" i="3"/>
  <c r="W31" i="3"/>
  <c r="W30" i="3"/>
  <c r="W29" i="3"/>
  <c r="W28" i="3"/>
  <c r="W27" i="3"/>
  <c r="W26" i="3"/>
  <c r="W25" i="3"/>
  <c r="W24" i="3"/>
  <c r="W23" i="3"/>
  <c r="W22" i="3"/>
  <c r="W21" i="3"/>
  <c r="W20" i="3"/>
  <c r="W19" i="3"/>
  <c r="W18" i="3"/>
  <c r="W17" i="3"/>
  <c r="W16" i="3"/>
  <c r="W15" i="3"/>
  <c r="W14" i="3"/>
  <c r="W13" i="3"/>
  <c r="W12" i="3"/>
  <c r="W11" i="3"/>
  <c r="W10" i="3"/>
  <c r="W9" i="3"/>
  <c r="W8" i="3"/>
  <c r="W7" i="3"/>
  <c r="W36" i="4"/>
  <c r="W35" i="4"/>
  <c r="W34" i="4"/>
  <c r="W33" i="4"/>
  <c r="W32" i="4"/>
  <c r="W31" i="4"/>
  <c r="W30" i="4"/>
  <c r="W29" i="4"/>
  <c r="W28" i="4"/>
  <c r="W27" i="4"/>
  <c r="W26" i="4"/>
  <c r="W25" i="4"/>
  <c r="W24" i="4"/>
  <c r="W23" i="4"/>
  <c r="W22" i="4"/>
  <c r="W21" i="4"/>
  <c r="W20" i="4"/>
  <c r="W19" i="4"/>
  <c r="W18" i="4"/>
  <c r="W17" i="4"/>
  <c r="W16" i="4"/>
  <c r="W15" i="4"/>
  <c r="W14" i="4"/>
  <c r="W13" i="4"/>
  <c r="W12" i="4"/>
  <c r="W11" i="4"/>
  <c r="W10" i="4"/>
  <c r="W9" i="4"/>
  <c r="W8" i="4"/>
  <c r="W7" i="4"/>
  <c r="W36" i="5"/>
  <c r="W35" i="5"/>
  <c r="W34" i="5"/>
  <c r="W33" i="5"/>
  <c r="W32" i="5"/>
  <c r="W31" i="5"/>
  <c r="W30" i="5"/>
  <c r="W29" i="5"/>
  <c r="W28" i="5"/>
  <c r="W27" i="5"/>
  <c r="W26" i="5"/>
  <c r="W25" i="5"/>
  <c r="W24" i="5"/>
  <c r="W23" i="5"/>
  <c r="W22" i="5"/>
  <c r="W21" i="5"/>
  <c r="W20" i="5"/>
  <c r="W19" i="5"/>
  <c r="W18" i="5"/>
  <c r="W17" i="5"/>
  <c r="W16" i="5"/>
  <c r="W15" i="5"/>
  <c r="W14" i="5"/>
  <c r="W13" i="5"/>
  <c r="W12" i="5"/>
  <c r="W11" i="5"/>
  <c r="W10" i="5"/>
  <c r="W9" i="5"/>
  <c r="W8" i="5"/>
  <c r="W7" i="5"/>
  <c r="W36" i="2"/>
  <c r="W35" i="2"/>
  <c r="W34" i="2"/>
  <c r="W33" i="2"/>
  <c r="W32" i="2"/>
  <c r="W31" i="2"/>
  <c r="W30" i="2"/>
  <c r="W29" i="2"/>
  <c r="W28" i="2"/>
  <c r="W27" i="2"/>
  <c r="W26" i="2"/>
  <c r="W25" i="2"/>
  <c r="W24" i="2"/>
  <c r="W23" i="2"/>
  <c r="W22" i="2"/>
  <c r="W21" i="2"/>
  <c r="W20" i="2"/>
  <c r="W19" i="2"/>
  <c r="W18" i="2"/>
  <c r="W17" i="2"/>
  <c r="W16" i="2"/>
  <c r="W15" i="2"/>
  <c r="W14" i="2"/>
  <c r="W13" i="2"/>
  <c r="W12" i="2"/>
  <c r="W11" i="2"/>
  <c r="W10" i="2"/>
  <c r="W9" i="2"/>
  <c r="W8"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W7" i="2"/>
  <c r="D24" i="10"/>
  <c r="D3" i="10"/>
  <c r="D41" i="2"/>
  <c r="V36" i="2"/>
  <c r="U36" i="2"/>
  <c r="T36" i="2"/>
  <c r="R36" i="2"/>
  <c r="P36" i="2"/>
  <c r="K36" i="2"/>
  <c r="I36" i="2"/>
  <c r="G36" i="2"/>
  <c r="E36" i="2"/>
  <c r="C36" i="2"/>
  <c r="V35" i="2"/>
  <c r="U35" i="2"/>
  <c r="T35" i="2"/>
  <c r="R35" i="2"/>
  <c r="P35" i="2"/>
  <c r="K35" i="2"/>
  <c r="I35" i="2"/>
  <c r="G35" i="2"/>
  <c r="E35" i="2"/>
  <c r="C35" i="2"/>
  <c r="V34" i="2"/>
  <c r="U34" i="2"/>
  <c r="T34" i="2"/>
  <c r="R34" i="2"/>
  <c r="P34" i="2"/>
  <c r="K34" i="2"/>
  <c r="I34" i="2"/>
  <c r="G34" i="2"/>
  <c r="E34" i="2"/>
  <c r="C34" i="2"/>
  <c r="V33" i="2"/>
  <c r="U33" i="2"/>
  <c r="T33" i="2"/>
  <c r="R33" i="2"/>
  <c r="P33" i="2"/>
  <c r="K33" i="2"/>
  <c r="I33" i="2"/>
  <c r="G33" i="2"/>
  <c r="E33" i="2"/>
  <c r="C33" i="2"/>
  <c r="V32" i="2"/>
  <c r="U32" i="2"/>
  <c r="T32" i="2"/>
  <c r="R32" i="2"/>
  <c r="P32" i="2"/>
  <c r="K32" i="2"/>
  <c r="I32" i="2"/>
  <c r="G32" i="2"/>
  <c r="E32" i="2"/>
  <c r="C32" i="2"/>
  <c r="V31" i="2"/>
  <c r="U31" i="2"/>
  <c r="T31" i="2"/>
  <c r="R31" i="2"/>
  <c r="P31" i="2"/>
  <c r="K31" i="2"/>
  <c r="I31" i="2"/>
  <c r="G31" i="2"/>
  <c r="E31" i="2"/>
  <c r="C31" i="2"/>
  <c r="V30" i="2"/>
  <c r="U30" i="2"/>
  <c r="T30" i="2"/>
  <c r="R30" i="2"/>
  <c r="P30" i="2"/>
  <c r="K30" i="2"/>
  <c r="I30" i="2"/>
  <c r="G30" i="2"/>
  <c r="E30" i="2"/>
  <c r="C30" i="2"/>
  <c r="V29" i="2"/>
  <c r="U29" i="2"/>
  <c r="T29" i="2"/>
  <c r="R29" i="2"/>
  <c r="P29" i="2"/>
  <c r="K29" i="2"/>
  <c r="I29" i="2"/>
  <c r="G29" i="2"/>
  <c r="E29" i="2"/>
  <c r="C29" i="2"/>
  <c r="V28" i="2"/>
  <c r="U28" i="2"/>
  <c r="T28" i="2"/>
  <c r="R28" i="2"/>
  <c r="P28" i="2"/>
  <c r="K28" i="2"/>
  <c r="I28" i="2"/>
  <c r="G28" i="2"/>
  <c r="E28" i="2"/>
  <c r="C28" i="2"/>
  <c r="V27" i="2"/>
  <c r="U27" i="2"/>
  <c r="T27" i="2"/>
  <c r="R27" i="2"/>
  <c r="P27" i="2"/>
  <c r="K27" i="2"/>
  <c r="I27" i="2"/>
  <c r="G27" i="2"/>
  <c r="E27" i="2"/>
  <c r="C27" i="2"/>
  <c r="V26" i="2"/>
  <c r="U26" i="2"/>
  <c r="T26" i="2"/>
  <c r="R26" i="2"/>
  <c r="P26" i="2"/>
  <c r="K26" i="2"/>
  <c r="I26" i="2"/>
  <c r="G26" i="2"/>
  <c r="E26" i="2"/>
  <c r="C26" i="2"/>
  <c r="V25" i="2"/>
  <c r="U25" i="2"/>
  <c r="T25" i="2"/>
  <c r="R25" i="2"/>
  <c r="P25" i="2"/>
  <c r="K25" i="2"/>
  <c r="I25" i="2"/>
  <c r="G25" i="2"/>
  <c r="E25" i="2"/>
  <c r="C25" i="2"/>
  <c r="V24" i="2"/>
  <c r="U24" i="2"/>
  <c r="T24" i="2"/>
  <c r="R24" i="2"/>
  <c r="P24" i="2"/>
  <c r="K24" i="2"/>
  <c r="I24" i="2"/>
  <c r="G24" i="2"/>
  <c r="E24" i="2"/>
  <c r="C24" i="2"/>
  <c r="V23" i="2"/>
  <c r="U23" i="2"/>
  <c r="T23" i="2"/>
  <c r="R23" i="2"/>
  <c r="P23" i="2"/>
  <c r="K23" i="2"/>
  <c r="I23" i="2"/>
  <c r="G23" i="2"/>
  <c r="E23" i="2"/>
  <c r="C23" i="2"/>
  <c r="V22" i="2"/>
  <c r="U22" i="2"/>
  <c r="T22" i="2"/>
  <c r="R22" i="2"/>
  <c r="P22" i="2"/>
  <c r="K22" i="2"/>
  <c r="I22" i="2"/>
  <c r="G22" i="2"/>
  <c r="E22" i="2"/>
  <c r="C22" i="2"/>
  <c r="V21" i="2"/>
  <c r="U21" i="2"/>
  <c r="T21" i="2"/>
  <c r="R21" i="2"/>
  <c r="P21" i="2"/>
  <c r="K21" i="2"/>
  <c r="I21" i="2"/>
  <c r="G21" i="2"/>
  <c r="E21" i="2"/>
  <c r="C21" i="2"/>
  <c r="V20" i="2"/>
  <c r="U20" i="2"/>
  <c r="T20" i="2"/>
  <c r="R20" i="2"/>
  <c r="P20" i="2"/>
  <c r="K20" i="2"/>
  <c r="I20" i="2"/>
  <c r="G20" i="2"/>
  <c r="E20" i="2"/>
  <c r="C20" i="2"/>
  <c r="V19" i="2"/>
  <c r="U19" i="2"/>
  <c r="T19" i="2"/>
  <c r="R19" i="2"/>
  <c r="P19" i="2"/>
  <c r="K19" i="2"/>
  <c r="I19" i="2"/>
  <c r="G19" i="2"/>
  <c r="E19" i="2"/>
  <c r="C19" i="2"/>
  <c r="V18" i="2"/>
  <c r="U18" i="2"/>
  <c r="T18" i="2"/>
  <c r="R18" i="2"/>
  <c r="P18" i="2"/>
  <c r="K18" i="2"/>
  <c r="I18" i="2"/>
  <c r="G18" i="2"/>
  <c r="E18" i="2"/>
  <c r="C18" i="2"/>
  <c r="V17" i="2"/>
  <c r="U17" i="2"/>
  <c r="T17" i="2"/>
  <c r="R17" i="2"/>
  <c r="P17" i="2"/>
  <c r="K17" i="2"/>
  <c r="I17" i="2"/>
  <c r="G17" i="2"/>
  <c r="E17" i="2"/>
  <c r="C17" i="2"/>
  <c r="V16" i="2"/>
  <c r="U16" i="2"/>
  <c r="T16" i="2"/>
  <c r="R16" i="2"/>
  <c r="P16" i="2"/>
  <c r="K16" i="2"/>
  <c r="I16" i="2"/>
  <c r="G16" i="2"/>
  <c r="E16" i="2"/>
  <c r="C16" i="2"/>
  <c r="V15" i="2"/>
  <c r="U15" i="2"/>
  <c r="T15" i="2"/>
  <c r="R15" i="2"/>
  <c r="P15" i="2"/>
  <c r="K15" i="2"/>
  <c r="I15" i="2"/>
  <c r="G15" i="2"/>
  <c r="E15" i="2"/>
  <c r="C15" i="2"/>
  <c r="V14" i="2"/>
  <c r="U14" i="2"/>
  <c r="T14" i="2"/>
  <c r="R14" i="2"/>
  <c r="P14" i="2"/>
  <c r="K14" i="2"/>
  <c r="I14" i="2"/>
  <c r="G14" i="2"/>
  <c r="E14" i="2"/>
  <c r="C14" i="2"/>
  <c r="V13" i="2"/>
  <c r="U13" i="2"/>
  <c r="T13" i="2"/>
  <c r="R13" i="2"/>
  <c r="P13" i="2"/>
  <c r="K13" i="2"/>
  <c r="I13" i="2"/>
  <c r="G13" i="2"/>
  <c r="E13" i="2"/>
  <c r="C13" i="2"/>
  <c r="V12" i="2"/>
  <c r="U12" i="2"/>
  <c r="T12" i="2"/>
  <c r="R12" i="2"/>
  <c r="P12" i="2"/>
  <c r="K12" i="2"/>
  <c r="I12" i="2"/>
  <c r="G12" i="2"/>
  <c r="E12" i="2"/>
  <c r="C12" i="2"/>
  <c r="V11" i="2"/>
  <c r="U11" i="2"/>
  <c r="T11" i="2"/>
  <c r="R11" i="2"/>
  <c r="P11" i="2"/>
  <c r="K11" i="2"/>
  <c r="I11" i="2"/>
  <c r="G11" i="2"/>
  <c r="E11" i="2"/>
  <c r="C11" i="2"/>
  <c r="V10" i="2"/>
  <c r="U10" i="2"/>
  <c r="T10" i="2"/>
  <c r="R10" i="2"/>
  <c r="P10" i="2"/>
  <c r="K10" i="2"/>
  <c r="I10" i="2"/>
  <c r="G10" i="2"/>
  <c r="E10" i="2"/>
  <c r="C10" i="2"/>
  <c r="V9" i="2"/>
  <c r="U9" i="2"/>
  <c r="T9" i="2"/>
  <c r="R9" i="2"/>
  <c r="P9" i="2"/>
  <c r="K9" i="2"/>
  <c r="I9" i="2"/>
  <c r="G9" i="2"/>
  <c r="E9" i="2"/>
  <c r="C9" i="2"/>
  <c r="V8" i="2"/>
  <c r="U8" i="2"/>
  <c r="T8" i="2"/>
  <c r="R8" i="2"/>
  <c r="P8" i="2"/>
  <c r="K8" i="2"/>
  <c r="I8" i="2"/>
  <c r="G8" i="2"/>
  <c r="E8" i="2"/>
  <c r="C8" i="2"/>
  <c r="C7" i="2"/>
  <c r="D1" i="2"/>
  <c r="D37" i="2"/>
  <c r="L46" i="2"/>
  <c r="L44" i="2"/>
  <c r="U43" i="2"/>
  <c r="L42" i="2"/>
  <c r="O41" i="2"/>
  <c r="L41" i="2"/>
  <c r="G41" i="2"/>
  <c r="E41" i="2"/>
  <c r="Z2" i="2"/>
  <c r="Y2" i="2"/>
  <c r="X2" i="2"/>
  <c r="V7" i="2"/>
  <c r="U7" i="2"/>
  <c r="T7" i="2"/>
  <c r="R7" i="2"/>
  <c r="P7" i="2"/>
  <c r="K7" i="2"/>
  <c r="I7" i="2"/>
  <c r="G7" i="2"/>
  <c r="E7" i="2"/>
  <c r="D41" i="5"/>
  <c r="L46" i="5"/>
  <c r="L44" i="5"/>
  <c r="U43" i="5"/>
  <c r="L42" i="5"/>
  <c r="O41" i="5"/>
  <c r="L41" i="5"/>
  <c r="G41" i="5"/>
  <c r="E41" i="5"/>
  <c r="D37" i="5"/>
  <c r="V36" i="5"/>
  <c r="U36" i="5"/>
  <c r="T36" i="5"/>
  <c r="R36" i="5"/>
  <c r="P36" i="5"/>
  <c r="K36" i="5"/>
  <c r="I36" i="5"/>
  <c r="G36" i="5"/>
  <c r="E36" i="5"/>
  <c r="D36" i="5"/>
  <c r="C36" i="5"/>
  <c r="V35" i="5"/>
  <c r="U35" i="5"/>
  <c r="T35" i="5"/>
  <c r="R35" i="5"/>
  <c r="P35" i="5"/>
  <c r="K35" i="5"/>
  <c r="I35" i="5"/>
  <c r="G35" i="5"/>
  <c r="E35" i="5"/>
  <c r="D35" i="5"/>
  <c r="C35" i="5"/>
  <c r="V34" i="5"/>
  <c r="U34" i="5"/>
  <c r="T34" i="5"/>
  <c r="R34" i="5"/>
  <c r="P34" i="5"/>
  <c r="K34" i="5"/>
  <c r="I34" i="5"/>
  <c r="G34" i="5"/>
  <c r="E34" i="5"/>
  <c r="D34" i="5"/>
  <c r="C34" i="5"/>
  <c r="V33" i="5"/>
  <c r="U33" i="5"/>
  <c r="T33" i="5"/>
  <c r="R33" i="5"/>
  <c r="P33" i="5"/>
  <c r="K33" i="5"/>
  <c r="I33" i="5"/>
  <c r="G33" i="5"/>
  <c r="E33" i="5"/>
  <c r="D33" i="5"/>
  <c r="C33" i="5"/>
  <c r="V32" i="5"/>
  <c r="U32" i="5"/>
  <c r="T32" i="5"/>
  <c r="R32" i="5"/>
  <c r="P32" i="5"/>
  <c r="K32" i="5"/>
  <c r="I32" i="5"/>
  <c r="G32" i="5"/>
  <c r="E32" i="5"/>
  <c r="D32" i="5"/>
  <c r="C32" i="5"/>
  <c r="V31" i="5"/>
  <c r="U31" i="5"/>
  <c r="T31" i="5"/>
  <c r="R31" i="5"/>
  <c r="P31" i="5"/>
  <c r="K31" i="5"/>
  <c r="I31" i="5"/>
  <c r="G31" i="5"/>
  <c r="E31" i="5"/>
  <c r="D31" i="5"/>
  <c r="C31" i="5"/>
  <c r="V30" i="5"/>
  <c r="U30" i="5"/>
  <c r="T30" i="5"/>
  <c r="R30" i="5"/>
  <c r="P30" i="5"/>
  <c r="K30" i="5"/>
  <c r="I30" i="5"/>
  <c r="G30" i="5"/>
  <c r="E30" i="5"/>
  <c r="D30" i="5"/>
  <c r="C30" i="5"/>
  <c r="V29" i="5"/>
  <c r="U29" i="5"/>
  <c r="T29" i="5"/>
  <c r="R29" i="5"/>
  <c r="P29" i="5"/>
  <c r="K29" i="5"/>
  <c r="I29" i="5"/>
  <c r="G29" i="5"/>
  <c r="E29" i="5"/>
  <c r="D29" i="5"/>
  <c r="C29" i="5"/>
  <c r="V28" i="5"/>
  <c r="U28" i="5"/>
  <c r="T28" i="5"/>
  <c r="R28" i="5"/>
  <c r="P28" i="5"/>
  <c r="K28" i="5"/>
  <c r="I28" i="5"/>
  <c r="G28" i="5"/>
  <c r="E28" i="5"/>
  <c r="D28" i="5"/>
  <c r="C28" i="5"/>
  <c r="V27" i="5"/>
  <c r="U27" i="5"/>
  <c r="T27" i="5"/>
  <c r="R27" i="5"/>
  <c r="P27" i="5"/>
  <c r="K27" i="5"/>
  <c r="I27" i="5"/>
  <c r="G27" i="5"/>
  <c r="E27" i="5"/>
  <c r="D27" i="5"/>
  <c r="C27" i="5"/>
  <c r="V26" i="5"/>
  <c r="U26" i="5"/>
  <c r="T26" i="5"/>
  <c r="R26" i="5"/>
  <c r="P26" i="5"/>
  <c r="K26" i="5"/>
  <c r="I26" i="5"/>
  <c r="G26" i="5"/>
  <c r="E26" i="5"/>
  <c r="D26" i="5"/>
  <c r="C26" i="5"/>
  <c r="V25" i="5"/>
  <c r="U25" i="5"/>
  <c r="T25" i="5"/>
  <c r="R25" i="5"/>
  <c r="P25" i="5"/>
  <c r="K25" i="5"/>
  <c r="I25" i="5"/>
  <c r="G25" i="5"/>
  <c r="E25" i="5"/>
  <c r="D25" i="5"/>
  <c r="C25" i="5"/>
  <c r="V24" i="5"/>
  <c r="U24" i="5"/>
  <c r="T24" i="5"/>
  <c r="R24" i="5"/>
  <c r="P24" i="5"/>
  <c r="K24" i="5"/>
  <c r="I24" i="5"/>
  <c r="G24" i="5"/>
  <c r="E24" i="5"/>
  <c r="D24" i="5"/>
  <c r="C24" i="5"/>
  <c r="V23" i="5"/>
  <c r="U23" i="5"/>
  <c r="T23" i="5"/>
  <c r="R23" i="5"/>
  <c r="P23" i="5"/>
  <c r="K23" i="5"/>
  <c r="I23" i="5"/>
  <c r="G23" i="5"/>
  <c r="E23" i="5"/>
  <c r="D23" i="5"/>
  <c r="C23" i="5"/>
  <c r="V22" i="5"/>
  <c r="U22" i="5"/>
  <c r="T22" i="5"/>
  <c r="R22" i="5"/>
  <c r="P22" i="5"/>
  <c r="K22" i="5"/>
  <c r="I22" i="5"/>
  <c r="G22" i="5"/>
  <c r="E22" i="5"/>
  <c r="D22" i="5"/>
  <c r="C22" i="5"/>
  <c r="V21" i="5"/>
  <c r="U21" i="5"/>
  <c r="T21" i="5"/>
  <c r="R21" i="5"/>
  <c r="P21" i="5"/>
  <c r="K21" i="5"/>
  <c r="I21" i="5"/>
  <c r="G21" i="5"/>
  <c r="E21" i="5"/>
  <c r="D21" i="5"/>
  <c r="C21" i="5"/>
  <c r="V20" i="5"/>
  <c r="U20" i="5"/>
  <c r="T20" i="5"/>
  <c r="R20" i="5"/>
  <c r="P20" i="5"/>
  <c r="K20" i="5"/>
  <c r="I20" i="5"/>
  <c r="G20" i="5"/>
  <c r="E20" i="5"/>
  <c r="D20" i="5"/>
  <c r="C20" i="5"/>
  <c r="V19" i="5"/>
  <c r="U19" i="5"/>
  <c r="T19" i="5"/>
  <c r="R19" i="5"/>
  <c r="P19" i="5"/>
  <c r="K19" i="5"/>
  <c r="I19" i="5"/>
  <c r="G19" i="5"/>
  <c r="E19" i="5"/>
  <c r="D19" i="5"/>
  <c r="C19" i="5"/>
  <c r="V18" i="5"/>
  <c r="U18" i="5"/>
  <c r="T18" i="5"/>
  <c r="R18" i="5"/>
  <c r="P18" i="5"/>
  <c r="K18" i="5"/>
  <c r="I18" i="5"/>
  <c r="G18" i="5"/>
  <c r="E18" i="5"/>
  <c r="D18" i="5"/>
  <c r="C18" i="5"/>
  <c r="V17" i="5"/>
  <c r="U17" i="5"/>
  <c r="T17" i="5"/>
  <c r="R17" i="5"/>
  <c r="P17" i="5"/>
  <c r="K17" i="5"/>
  <c r="I17" i="5"/>
  <c r="G17" i="5"/>
  <c r="E17" i="5"/>
  <c r="D17" i="5"/>
  <c r="C17" i="5"/>
  <c r="V16" i="5"/>
  <c r="U16" i="5"/>
  <c r="T16" i="5"/>
  <c r="R16" i="5"/>
  <c r="P16" i="5"/>
  <c r="K16" i="5"/>
  <c r="I16" i="5"/>
  <c r="G16" i="5"/>
  <c r="E16" i="5"/>
  <c r="D16" i="5"/>
  <c r="C16" i="5"/>
  <c r="V15" i="5"/>
  <c r="U15" i="5"/>
  <c r="T15" i="5"/>
  <c r="R15" i="5"/>
  <c r="P15" i="5"/>
  <c r="K15" i="5"/>
  <c r="I15" i="5"/>
  <c r="G15" i="5"/>
  <c r="E15" i="5"/>
  <c r="D15" i="5"/>
  <c r="C15" i="5"/>
  <c r="V14" i="5"/>
  <c r="U14" i="5"/>
  <c r="T14" i="5"/>
  <c r="R14" i="5"/>
  <c r="P14" i="5"/>
  <c r="K14" i="5"/>
  <c r="I14" i="5"/>
  <c r="G14" i="5"/>
  <c r="E14" i="5"/>
  <c r="D14" i="5"/>
  <c r="C14" i="5"/>
  <c r="V13" i="5"/>
  <c r="U13" i="5"/>
  <c r="T13" i="5"/>
  <c r="R13" i="5"/>
  <c r="P13" i="5"/>
  <c r="K13" i="5"/>
  <c r="I13" i="5"/>
  <c r="G13" i="5"/>
  <c r="E13" i="5"/>
  <c r="D13" i="5"/>
  <c r="C13" i="5"/>
  <c r="V12" i="5"/>
  <c r="U12" i="5"/>
  <c r="T12" i="5"/>
  <c r="R12" i="5"/>
  <c r="P12" i="5"/>
  <c r="K12" i="5"/>
  <c r="I12" i="5"/>
  <c r="G12" i="5"/>
  <c r="E12" i="5"/>
  <c r="D12" i="5"/>
  <c r="C12" i="5"/>
  <c r="V11" i="5"/>
  <c r="U11" i="5"/>
  <c r="T11" i="5"/>
  <c r="R11" i="5"/>
  <c r="P11" i="5"/>
  <c r="K11" i="5"/>
  <c r="I11" i="5"/>
  <c r="G11" i="5"/>
  <c r="E11" i="5"/>
  <c r="D11" i="5"/>
  <c r="C11" i="5"/>
  <c r="V10" i="5"/>
  <c r="U10" i="5"/>
  <c r="T10" i="5"/>
  <c r="R10" i="5"/>
  <c r="P10" i="5"/>
  <c r="K10" i="5"/>
  <c r="I10" i="5"/>
  <c r="G10" i="5"/>
  <c r="E10" i="5"/>
  <c r="D10" i="5"/>
  <c r="C10" i="5"/>
  <c r="V9" i="5"/>
  <c r="U9" i="5"/>
  <c r="T9" i="5"/>
  <c r="R9" i="5"/>
  <c r="P9" i="5"/>
  <c r="K9" i="5"/>
  <c r="I9" i="5"/>
  <c r="G9" i="5"/>
  <c r="E9" i="5"/>
  <c r="D9" i="5"/>
  <c r="C9" i="5"/>
  <c r="V8" i="5"/>
  <c r="U8" i="5"/>
  <c r="T8" i="5"/>
  <c r="R8" i="5"/>
  <c r="P8" i="5"/>
  <c r="K8" i="5"/>
  <c r="I8" i="5"/>
  <c r="G8" i="5"/>
  <c r="E8" i="5"/>
  <c r="D8" i="5"/>
  <c r="C8" i="5"/>
  <c r="V7" i="5"/>
  <c r="U7" i="5"/>
  <c r="T7" i="5"/>
  <c r="R7" i="5"/>
  <c r="P7" i="5"/>
  <c r="K7" i="5"/>
  <c r="I7" i="5"/>
  <c r="G7" i="5"/>
  <c r="E7" i="5"/>
  <c r="D7" i="5"/>
  <c r="C7" i="5"/>
  <c r="Z2" i="5"/>
  <c r="Y2" i="5"/>
  <c r="X2" i="5"/>
  <c r="D1" i="5"/>
  <c r="D41" i="4"/>
  <c r="L46" i="4"/>
  <c r="L44" i="4"/>
  <c r="U43" i="4"/>
  <c r="L42" i="4"/>
  <c r="O41" i="4"/>
  <c r="L41" i="4"/>
  <c r="G41" i="4"/>
  <c r="E41" i="4"/>
  <c r="D37" i="4"/>
  <c r="V36" i="4"/>
  <c r="U36" i="4"/>
  <c r="T36" i="4"/>
  <c r="R36" i="4"/>
  <c r="P36" i="4"/>
  <c r="K36" i="4"/>
  <c r="I36" i="4"/>
  <c r="G36" i="4"/>
  <c r="E36" i="4"/>
  <c r="D36" i="4"/>
  <c r="C36" i="4"/>
  <c r="V35" i="4"/>
  <c r="U35" i="4"/>
  <c r="T35" i="4"/>
  <c r="R35" i="4"/>
  <c r="P35" i="4"/>
  <c r="K35" i="4"/>
  <c r="I35" i="4"/>
  <c r="G35" i="4"/>
  <c r="E35" i="4"/>
  <c r="D35" i="4"/>
  <c r="C35" i="4"/>
  <c r="V34" i="4"/>
  <c r="U34" i="4"/>
  <c r="T34" i="4"/>
  <c r="R34" i="4"/>
  <c r="P34" i="4"/>
  <c r="K34" i="4"/>
  <c r="I34" i="4"/>
  <c r="G34" i="4"/>
  <c r="E34" i="4"/>
  <c r="D34" i="4"/>
  <c r="C34" i="4"/>
  <c r="V33" i="4"/>
  <c r="U33" i="4"/>
  <c r="T33" i="4"/>
  <c r="R33" i="4"/>
  <c r="P33" i="4"/>
  <c r="K33" i="4"/>
  <c r="I33" i="4"/>
  <c r="G33" i="4"/>
  <c r="E33" i="4"/>
  <c r="D33" i="4"/>
  <c r="C33" i="4"/>
  <c r="V32" i="4"/>
  <c r="U32" i="4"/>
  <c r="T32" i="4"/>
  <c r="R32" i="4"/>
  <c r="P32" i="4"/>
  <c r="K32" i="4"/>
  <c r="I32" i="4"/>
  <c r="G32" i="4"/>
  <c r="E32" i="4"/>
  <c r="D32" i="4"/>
  <c r="C32" i="4"/>
  <c r="V31" i="4"/>
  <c r="U31" i="4"/>
  <c r="T31" i="4"/>
  <c r="R31" i="4"/>
  <c r="P31" i="4"/>
  <c r="K31" i="4"/>
  <c r="I31" i="4"/>
  <c r="G31" i="4"/>
  <c r="E31" i="4"/>
  <c r="D31" i="4"/>
  <c r="C31" i="4"/>
  <c r="V30" i="4"/>
  <c r="U30" i="4"/>
  <c r="T30" i="4"/>
  <c r="R30" i="4"/>
  <c r="P30" i="4"/>
  <c r="K30" i="4"/>
  <c r="I30" i="4"/>
  <c r="G30" i="4"/>
  <c r="E30" i="4"/>
  <c r="D30" i="4"/>
  <c r="C30" i="4"/>
  <c r="V29" i="4"/>
  <c r="U29" i="4"/>
  <c r="T29" i="4"/>
  <c r="R29" i="4"/>
  <c r="P29" i="4"/>
  <c r="K29" i="4"/>
  <c r="I29" i="4"/>
  <c r="G29" i="4"/>
  <c r="E29" i="4"/>
  <c r="D29" i="4"/>
  <c r="C29" i="4"/>
  <c r="V28" i="4"/>
  <c r="U28" i="4"/>
  <c r="T28" i="4"/>
  <c r="R28" i="4"/>
  <c r="P28" i="4"/>
  <c r="K28" i="4"/>
  <c r="I28" i="4"/>
  <c r="G28" i="4"/>
  <c r="E28" i="4"/>
  <c r="D28" i="4"/>
  <c r="C28" i="4"/>
  <c r="V27" i="4"/>
  <c r="U27" i="4"/>
  <c r="T27" i="4"/>
  <c r="R27" i="4"/>
  <c r="P27" i="4"/>
  <c r="K27" i="4"/>
  <c r="I27" i="4"/>
  <c r="G27" i="4"/>
  <c r="E27" i="4"/>
  <c r="D27" i="4"/>
  <c r="C27" i="4"/>
  <c r="V26" i="4"/>
  <c r="U26" i="4"/>
  <c r="T26" i="4"/>
  <c r="R26" i="4"/>
  <c r="P26" i="4"/>
  <c r="K26" i="4"/>
  <c r="I26" i="4"/>
  <c r="G26" i="4"/>
  <c r="E26" i="4"/>
  <c r="D26" i="4"/>
  <c r="C26" i="4"/>
  <c r="V25" i="4"/>
  <c r="U25" i="4"/>
  <c r="T25" i="4"/>
  <c r="R25" i="4"/>
  <c r="P25" i="4"/>
  <c r="K25" i="4"/>
  <c r="I25" i="4"/>
  <c r="G25" i="4"/>
  <c r="E25" i="4"/>
  <c r="D25" i="4"/>
  <c r="C25" i="4"/>
  <c r="V24" i="4"/>
  <c r="U24" i="4"/>
  <c r="T24" i="4"/>
  <c r="R24" i="4"/>
  <c r="P24" i="4"/>
  <c r="K24" i="4"/>
  <c r="I24" i="4"/>
  <c r="G24" i="4"/>
  <c r="E24" i="4"/>
  <c r="D24" i="4"/>
  <c r="C24" i="4"/>
  <c r="V23" i="4"/>
  <c r="U23" i="4"/>
  <c r="T23" i="4"/>
  <c r="R23" i="4"/>
  <c r="P23" i="4"/>
  <c r="K23" i="4"/>
  <c r="I23" i="4"/>
  <c r="G23" i="4"/>
  <c r="E23" i="4"/>
  <c r="D23" i="4"/>
  <c r="C23" i="4"/>
  <c r="V22" i="4"/>
  <c r="U22" i="4"/>
  <c r="T22" i="4"/>
  <c r="R22" i="4"/>
  <c r="P22" i="4"/>
  <c r="K22" i="4"/>
  <c r="I22" i="4"/>
  <c r="G22" i="4"/>
  <c r="E22" i="4"/>
  <c r="D22" i="4"/>
  <c r="C22" i="4"/>
  <c r="V21" i="4"/>
  <c r="U21" i="4"/>
  <c r="T21" i="4"/>
  <c r="R21" i="4"/>
  <c r="P21" i="4"/>
  <c r="K21" i="4"/>
  <c r="I21" i="4"/>
  <c r="G21" i="4"/>
  <c r="E21" i="4"/>
  <c r="D21" i="4"/>
  <c r="C21" i="4"/>
  <c r="V20" i="4"/>
  <c r="U20" i="4"/>
  <c r="T20" i="4"/>
  <c r="R20" i="4"/>
  <c r="P20" i="4"/>
  <c r="K20" i="4"/>
  <c r="I20" i="4"/>
  <c r="G20" i="4"/>
  <c r="E20" i="4"/>
  <c r="D20" i="4"/>
  <c r="C20" i="4"/>
  <c r="V19" i="4"/>
  <c r="U19" i="4"/>
  <c r="T19" i="4"/>
  <c r="R19" i="4"/>
  <c r="P19" i="4"/>
  <c r="K19" i="4"/>
  <c r="I19" i="4"/>
  <c r="G19" i="4"/>
  <c r="E19" i="4"/>
  <c r="D19" i="4"/>
  <c r="C19" i="4"/>
  <c r="V18" i="4"/>
  <c r="U18" i="4"/>
  <c r="T18" i="4"/>
  <c r="R18" i="4"/>
  <c r="P18" i="4"/>
  <c r="K18" i="4"/>
  <c r="I18" i="4"/>
  <c r="G18" i="4"/>
  <c r="E18" i="4"/>
  <c r="D18" i="4"/>
  <c r="C18" i="4"/>
  <c r="V17" i="4"/>
  <c r="U17" i="4"/>
  <c r="T17" i="4"/>
  <c r="R17" i="4"/>
  <c r="P17" i="4"/>
  <c r="K17" i="4"/>
  <c r="I17" i="4"/>
  <c r="G17" i="4"/>
  <c r="E17" i="4"/>
  <c r="D17" i="4"/>
  <c r="C17" i="4"/>
  <c r="V16" i="4"/>
  <c r="U16" i="4"/>
  <c r="T16" i="4"/>
  <c r="R16" i="4"/>
  <c r="P16" i="4"/>
  <c r="K16" i="4"/>
  <c r="I16" i="4"/>
  <c r="G16" i="4"/>
  <c r="E16" i="4"/>
  <c r="D16" i="4"/>
  <c r="C16" i="4"/>
  <c r="V15" i="4"/>
  <c r="U15" i="4"/>
  <c r="T15" i="4"/>
  <c r="R15" i="4"/>
  <c r="P15" i="4"/>
  <c r="K15" i="4"/>
  <c r="I15" i="4"/>
  <c r="G15" i="4"/>
  <c r="E15" i="4"/>
  <c r="D15" i="4"/>
  <c r="C15" i="4"/>
  <c r="V14" i="4"/>
  <c r="U14" i="4"/>
  <c r="T14" i="4"/>
  <c r="R14" i="4"/>
  <c r="P14" i="4"/>
  <c r="K14" i="4"/>
  <c r="I14" i="4"/>
  <c r="G14" i="4"/>
  <c r="E14" i="4"/>
  <c r="D14" i="4"/>
  <c r="C14" i="4"/>
  <c r="V13" i="4"/>
  <c r="U13" i="4"/>
  <c r="T13" i="4"/>
  <c r="R13" i="4"/>
  <c r="P13" i="4"/>
  <c r="K13" i="4"/>
  <c r="I13" i="4"/>
  <c r="G13" i="4"/>
  <c r="E13" i="4"/>
  <c r="D13" i="4"/>
  <c r="C13" i="4"/>
  <c r="V12" i="4"/>
  <c r="U12" i="4"/>
  <c r="T12" i="4"/>
  <c r="R12" i="4"/>
  <c r="P12" i="4"/>
  <c r="K12" i="4"/>
  <c r="I12" i="4"/>
  <c r="G12" i="4"/>
  <c r="E12" i="4"/>
  <c r="D12" i="4"/>
  <c r="C12" i="4"/>
  <c r="V11" i="4"/>
  <c r="U11" i="4"/>
  <c r="T11" i="4"/>
  <c r="R11" i="4"/>
  <c r="P11" i="4"/>
  <c r="K11" i="4"/>
  <c r="I11" i="4"/>
  <c r="G11" i="4"/>
  <c r="E11" i="4"/>
  <c r="D11" i="4"/>
  <c r="C11" i="4"/>
  <c r="V10" i="4"/>
  <c r="U10" i="4"/>
  <c r="T10" i="4"/>
  <c r="R10" i="4"/>
  <c r="P10" i="4"/>
  <c r="K10" i="4"/>
  <c r="I10" i="4"/>
  <c r="G10" i="4"/>
  <c r="E10" i="4"/>
  <c r="D10" i="4"/>
  <c r="C10" i="4"/>
  <c r="V9" i="4"/>
  <c r="U9" i="4"/>
  <c r="T9" i="4"/>
  <c r="R9" i="4"/>
  <c r="P9" i="4"/>
  <c r="K9" i="4"/>
  <c r="I9" i="4"/>
  <c r="G9" i="4"/>
  <c r="E9" i="4"/>
  <c r="D9" i="4"/>
  <c r="C9" i="4"/>
  <c r="V8" i="4"/>
  <c r="U8" i="4"/>
  <c r="T8" i="4"/>
  <c r="R8" i="4"/>
  <c r="P8" i="4"/>
  <c r="K8" i="4"/>
  <c r="I8" i="4"/>
  <c r="G8" i="4"/>
  <c r="E8" i="4"/>
  <c r="D8" i="4"/>
  <c r="C8" i="4"/>
  <c r="V7" i="4"/>
  <c r="U7" i="4"/>
  <c r="T7" i="4"/>
  <c r="R7" i="4"/>
  <c r="P7" i="4"/>
  <c r="K7" i="4"/>
  <c r="I7" i="4"/>
  <c r="G7" i="4"/>
  <c r="E7" i="4"/>
  <c r="D7" i="4"/>
  <c r="C7" i="4"/>
  <c r="Z2" i="4"/>
  <c r="Y2" i="4"/>
  <c r="X2" i="4"/>
  <c r="D1" i="4"/>
  <c r="D41" i="3"/>
  <c r="L46" i="3"/>
  <c r="L44" i="3"/>
  <c r="U43" i="3"/>
  <c r="L42" i="3"/>
  <c r="O41" i="3"/>
  <c r="L41" i="3"/>
  <c r="G41" i="3"/>
  <c r="E41" i="3"/>
  <c r="D37" i="3"/>
  <c r="V36" i="3"/>
  <c r="U36" i="3"/>
  <c r="T36" i="3"/>
  <c r="R36" i="3"/>
  <c r="P36" i="3"/>
  <c r="K36" i="3"/>
  <c r="I36" i="3"/>
  <c r="G36" i="3"/>
  <c r="E36" i="3"/>
  <c r="D36" i="3"/>
  <c r="C36" i="3"/>
  <c r="V35" i="3"/>
  <c r="U35" i="3"/>
  <c r="T35" i="3"/>
  <c r="R35" i="3"/>
  <c r="P35" i="3"/>
  <c r="K35" i="3"/>
  <c r="I35" i="3"/>
  <c r="G35" i="3"/>
  <c r="E35" i="3"/>
  <c r="D35" i="3"/>
  <c r="C35" i="3"/>
  <c r="V34" i="3"/>
  <c r="U34" i="3"/>
  <c r="T34" i="3"/>
  <c r="R34" i="3"/>
  <c r="P34" i="3"/>
  <c r="K34" i="3"/>
  <c r="I34" i="3"/>
  <c r="G34" i="3"/>
  <c r="E34" i="3"/>
  <c r="D34" i="3"/>
  <c r="C34" i="3"/>
  <c r="V33" i="3"/>
  <c r="U33" i="3"/>
  <c r="T33" i="3"/>
  <c r="R33" i="3"/>
  <c r="P33" i="3"/>
  <c r="K33" i="3"/>
  <c r="I33" i="3"/>
  <c r="G33" i="3"/>
  <c r="E33" i="3"/>
  <c r="D33" i="3"/>
  <c r="C33" i="3"/>
  <c r="V32" i="3"/>
  <c r="U32" i="3"/>
  <c r="T32" i="3"/>
  <c r="R32" i="3"/>
  <c r="P32" i="3"/>
  <c r="K32" i="3"/>
  <c r="I32" i="3"/>
  <c r="G32" i="3"/>
  <c r="E32" i="3"/>
  <c r="D32" i="3"/>
  <c r="C32" i="3"/>
  <c r="V31" i="3"/>
  <c r="U31" i="3"/>
  <c r="T31" i="3"/>
  <c r="R31" i="3"/>
  <c r="P31" i="3"/>
  <c r="K31" i="3"/>
  <c r="I31" i="3"/>
  <c r="G31" i="3"/>
  <c r="E31" i="3"/>
  <c r="D31" i="3"/>
  <c r="C31" i="3"/>
  <c r="V30" i="3"/>
  <c r="U30" i="3"/>
  <c r="T30" i="3"/>
  <c r="R30" i="3"/>
  <c r="P30" i="3"/>
  <c r="K30" i="3"/>
  <c r="I30" i="3"/>
  <c r="G30" i="3"/>
  <c r="E30" i="3"/>
  <c r="D30" i="3"/>
  <c r="C30" i="3"/>
  <c r="V29" i="3"/>
  <c r="U29" i="3"/>
  <c r="T29" i="3"/>
  <c r="R29" i="3"/>
  <c r="P29" i="3"/>
  <c r="K29" i="3"/>
  <c r="I29" i="3"/>
  <c r="G29" i="3"/>
  <c r="E29" i="3"/>
  <c r="D29" i="3"/>
  <c r="C29" i="3"/>
  <c r="V28" i="3"/>
  <c r="U28" i="3"/>
  <c r="T28" i="3"/>
  <c r="R28" i="3"/>
  <c r="P28" i="3"/>
  <c r="K28" i="3"/>
  <c r="I28" i="3"/>
  <c r="G28" i="3"/>
  <c r="E28" i="3"/>
  <c r="D28" i="3"/>
  <c r="C28" i="3"/>
  <c r="V27" i="3"/>
  <c r="U27" i="3"/>
  <c r="T27" i="3"/>
  <c r="R27" i="3"/>
  <c r="P27" i="3"/>
  <c r="K27" i="3"/>
  <c r="I27" i="3"/>
  <c r="G27" i="3"/>
  <c r="E27" i="3"/>
  <c r="D27" i="3"/>
  <c r="C27" i="3"/>
  <c r="V26" i="3"/>
  <c r="U26" i="3"/>
  <c r="T26" i="3"/>
  <c r="R26" i="3"/>
  <c r="P26" i="3"/>
  <c r="K26" i="3"/>
  <c r="I26" i="3"/>
  <c r="G26" i="3"/>
  <c r="E26" i="3"/>
  <c r="D26" i="3"/>
  <c r="C26" i="3"/>
  <c r="V25" i="3"/>
  <c r="U25" i="3"/>
  <c r="T25" i="3"/>
  <c r="R25" i="3"/>
  <c r="P25" i="3"/>
  <c r="K25" i="3"/>
  <c r="I25" i="3"/>
  <c r="G25" i="3"/>
  <c r="E25" i="3"/>
  <c r="D25" i="3"/>
  <c r="C25" i="3"/>
  <c r="V24" i="3"/>
  <c r="U24" i="3"/>
  <c r="T24" i="3"/>
  <c r="R24" i="3"/>
  <c r="P24" i="3"/>
  <c r="K24" i="3"/>
  <c r="I24" i="3"/>
  <c r="G24" i="3"/>
  <c r="E24" i="3"/>
  <c r="D24" i="3"/>
  <c r="C24" i="3"/>
  <c r="V23" i="3"/>
  <c r="U23" i="3"/>
  <c r="T23" i="3"/>
  <c r="R23" i="3"/>
  <c r="P23" i="3"/>
  <c r="K23" i="3"/>
  <c r="I23" i="3"/>
  <c r="G23" i="3"/>
  <c r="E23" i="3"/>
  <c r="D23" i="3"/>
  <c r="C23" i="3"/>
  <c r="V22" i="3"/>
  <c r="U22" i="3"/>
  <c r="T22" i="3"/>
  <c r="R22" i="3"/>
  <c r="P22" i="3"/>
  <c r="K22" i="3"/>
  <c r="I22" i="3"/>
  <c r="G22" i="3"/>
  <c r="E22" i="3"/>
  <c r="D22" i="3"/>
  <c r="C22" i="3"/>
  <c r="V21" i="3"/>
  <c r="U21" i="3"/>
  <c r="T21" i="3"/>
  <c r="R21" i="3"/>
  <c r="P21" i="3"/>
  <c r="K21" i="3"/>
  <c r="I21" i="3"/>
  <c r="G21" i="3"/>
  <c r="E21" i="3"/>
  <c r="D21" i="3"/>
  <c r="C21" i="3"/>
  <c r="V20" i="3"/>
  <c r="U20" i="3"/>
  <c r="T20" i="3"/>
  <c r="R20" i="3"/>
  <c r="P20" i="3"/>
  <c r="K20" i="3"/>
  <c r="I20" i="3"/>
  <c r="G20" i="3"/>
  <c r="E20" i="3"/>
  <c r="D20" i="3"/>
  <c r="C20" i="3"/>
  <c r="V19" i="3"/>
  <c r="U19" i="3"/>
  <c r="T19" i="3"/>
  <c r="R19" i="3"/>
  <c r="P19" i="3"/>
  <c r="K19" i="3"/>
  <c r="I19" i="3"/>
  <c r="G19" i="3"/>
  <c r="E19" i="3"/>
  <c r="D19" i="3"/>
  <c r="C19" i="3"/>
  <c r="V18" i="3"/>
  <c r="U18" i="3"/>
  <c r="T18" i="3"/>
  <c r="R18" i="3"/>
  <c r="P18" i="3"/>
  <c r="K18" i="3"/>
  <c r="I18" i="3"/>
  <c r="G18" i="3"/>
  <c r="E18" i="3"/>
  <c r="D18" i="3"/>
  <c r="C18" i="3"/>
  <c r="V17" i="3"/>
  <c r="U17" i="3"/>
  <c r="T17" i="3"/>
  <c r="R17" i="3"/>
  <c r="P17" i="3"/>
  <c r="K17" i="3"/>
  <c r="I17" i="3"/>
  <c r="G17" i="3"/>
  <c r="E17" i="3"/>
  <c r="D17" i="3"/>
  <c r="C17" i="3"/>
  <c r="V16" i="3"/>
  <c r="U16" i="3"/>
  <c r="T16" i="3"/>
  <c r="R16" i="3"/>
  <c r="P16" i="3"/>
  <c r="K16" i="3"/>
  <c r="I16" i="3"/>
  <c r="G16" i="3"/>
  <c r="E16" i="3"/>
  <c r="D16" i="3"/>
  <c r="C16" i="3"/>
  <c r="V15" i="3"/>
  <c r="U15" i="3"/>
  <c r="T15" i="3"/>
  <c r="R15" i="3"/>
  <c r="P15" i="3"/>
  <c r="K15" i="3"/>
  <c r="I15" i="3"/>
  <c r="G15" i="3"/>
  <c r="E15" i="3"/>
  <c r="D15" i="3"/>
  <c r="C15" i="3"/>
  <c r="V14" i="3"/>
  <c r="U14" i="3"/>
  <c r="T14" i="3"/>
  <c r="R14" i="3"/>
  <c r="P14" i="3"/>
  <c r="K14" i="3"/>
  <c r="I14" i="3"/>
  <c r="G14" i="3"/>
  <c r="E14" i="3"/>
  <c r="D14" i="3"/>
  <c r="C14" i="3"/>
  <c r="V13" i="3"/>
  <c r="U13" i="3"/>
  <c r="T13" i="3"/>
  <c r="R13" i="3"/>
  <c r="P13" i="3"/>
  <c r="K13" i="3"/>
  <c r="I13" i="3"/>
  <c r="G13" i="3"/>
  <c r="E13" i="3"/>
  <c r="D13" i="3"/>
  <c r="C13" i="3"/>
  <c r="V12" i="3"/>
  <c r="U12" i="3"/>
  <c r="T12" i="3"/>
  <c r="R12" i="3"/>
  <c r="P12" i="3"/>
  <c r="K12" i="3"/>
  <c r="I12" i="3"/>
  <c r="G12" i="3"/>
  <c r="E12" i="3"/>
  <c r="D12" i="3"/>
  <c r="C12" i="3"/>
  <c r="V11" i="3"/>
  <c r="U11" i="3"/>
  <c r="T11" i="3"/>
  <c r="R11" i="3"/>
  <c r="P11" i="3"/>
  <c r="K11" i="3"/>
  <c r="I11" i="3"/>
  <c r="G11" i="3"/>
  <c r="E11" i="3"/>
  <c r="D11" i="3"/>
  <c r="C11" i="3"/>
  <c r="V10" i="3"/>
  <c r="U10" i="3"/>
  <c r="T10" i="3"/>
  <c r="R10" i="3"/>
  <c r="P10" i="3"/>
  <c r="K10" i="3"/>
  <c r="I10" i="3"/>
  <c r="G10" i="3"/>
  <c r="E10" i="3"/>
  <c r="D10" i="3"/>
  <c r="C10" i="3"/>
  <c r="V9" i="3"/>
  <c r="U9" i="3"/>
  <c r="T9" i="3"/>
  <c r="R9" i="3"/>
  <c r="P9" i="3"/>
  <c r="K9" i="3"/>
  <c r="I9" i="3"/>
  <c r="G9" i="3"/>
  <c r="E9" i="3"/>
  <c r="D9" i="3"/>
  <c r="C9" i="3"/>
  <c r="V8" i="3"/>
  <c r="U8" i="3"/>
  <c r="T8" i="3"/>
  <c r="R8" i="3"/>
  <c r="P8" i="3"/>
  <c r="K8" i="3"/>
  <c r="I8" i="3"/>
  <c r="G8" i="3"/>
  <c r="E8" i="3"/>
  <c r="D8" i="3"/>
  <c r="C8" i="3"/>
  <c r="V7" i="3"/>
  <c r="U7" i="3"/>
  <c r="T7" i="3"/>
  <c r="R7" i="3"/>
  <c r="P7" i="3"/>
  <c r="K7" i="3"/>
  <c r="I7" i="3"/>
  <c r="G7" i="3"/>
  <c r="E7" i="3"/>
  <c r="D7" i="3"/>
  <c r="C7" i="3"/>
  <c r="Z2" i="3"/>
  <c r="Y2" i="3"/>
  <c r="X2" i="3"/>
  <c r="D1" i="3"/>
</calcChain>
</file>

<file path=xl/sharedStrings.xml><?xml version="1.0" encoding="utf-8"?>
<sst xmlns="http://schemas.openxmlformats.org/spreadsheetml/2006/main" count="1924" uniqueCount="56">
  <si>
    <t>整理番号</t>
    <rPh sb="0" eb="2">
      <t>セイリ</t>
    </rPh>
    <rPh sb="2" eb="4">
      <t>バンゴウ</t>
    </rPh>
    <phoneticPr fontId="1"/>
  </si>
  <si>
    <t>学年</t>
    <rPh sb="0" eb="2">
      <t>ガクネン</t>
    </rPh>
    <phoneticPr fontId="1"/>
  </si>
  <si>
    <t>（4/2現在）</t>
    <rPh sb="4" eb="6">
      <t>ゲンザイ</t>
    </rPh>
    <phoneticPr fontId="1"/>
  </si>
  <si>
    <t>個人登録番号</t>
    <rPh sb="0" eb="2">
      <t>コジン</t>
    </rPh>
    <rPh sb="2" eb="4">
      <t>トウロク</t>
    </rPh>
    <rPh sb="4" eb="6">
      <t>バンゴウ</t>
    </rPh>
    <phoneticPr fontId="1"/>
  </si>
  <si>
    <t>年　　　　月　　　　日</t>
    <rPh sb="0" eb="1">
      <t>トシ</t>
    </rPh>
    <rPh sb="5" eb="6">
      <t>ツキ</t>
    </rPh>
    <rPh sb="10" eb="11">
      <t>ヒ</t>
    </rPh>
    <phoneticPr fontId="1"/>
  </si>
  <si>
    <t>年</t>
    <rPh sb="0" eb="1">
      <t>ネン</t>
    </rPh>
    <phoneticPr fontId="1"/>
  </si>
  <si>
    <t>月</t>
  </si>
  <si>
    <t>月</t>
    <rPh sb="0" eb="1">
      <t>ガツ</t>
    </rPh>
    <phoneticPr fontId="1"/>
  </si>
  <si>
    <t>日</t>
  </si>
  <si>
    <t>日</t>
    <rPh sb="0" eb="1">
      <t>ニチ</t>
    </rPh>
    <phoneticPr fontId="1"/>
  </si>
  <si>
    <t>月</t>
    <rPh sb="0" eb="1">
      <t>ゲツ</t>
    </rPh>
    <phoneticPr fontId="1"/>
  </si>
  <si>
    <t>電話</t>
    <rPh sb="0" eb="2">
      <t>デンワ</t>
    </rPh>
    <phoneticPr fontId="1"/>
  </si>
  <si>
    <t>印</t>
    <rPh sb="0" eb="1">
      <t>イン</t>
    </rPh>
    <phoneticPr fontId="1"/>
  </si>
  <si>
    <t>生　　年　　月　　日</t>
    <rPh sb="0" eb="1">
      <t>ショウ</t>
    </rPh>
    <rPh sb="3" eb="4">
      <t>トシ</t>
    </rPh>
    <rPh sb="6" eb="7">
      <t>ツキ</t>
    </rPh>
    <rPh sb="9" eb="10">
      <t>ヒ</t>
    </rPh>
    <phoneticPr fontId="1"/>
  </si>
  <si>
    <t>入　　学　（編　転　入　学）</t>
    <rPh sb="0" eb="1">
      <t>イ</t>
    </rPh>
    <rPh sb="3" eb="4">
      <t>ガク</t>
    </rPh>
    <rPh sb="6" eb="7">
      <t>ヘン</t>
    </rPh>
    <rPh sb="8" eb="9">
      <t>テン</t>
    </rPh>
    <rPh sb="10" eb="11">
      <t>イ</t>
    </rPh>
    <rPh sb="12" eb="13">
      <t>ガク</t>
    </rPh>
    <phoneticPr fontId="1"/>
  </si>
  <si>
    <t>年　齢</t>
    <rPh sb="0" eb="1">
      <t>トシ</t>
    </rPh>
    <rPh sb="2" eb="3">
      <t>ヨワイ</t>
    </rPh>
    <phoneticPr fontId="1"/>
  </si>
  <si>
    <t>身　長</t>
    <rPh sb="0" eb="1">
      <t>ミ</t>
    </rPh>
    <rPh sb="2" eb="3">
      <t>チョウ</t>
    </rPh>
    <phoneticPr fontId="1"/>
  </si>
  <si>
    <t>体　重</t>
    <rPh sb="0" eb="1">
      <t>カラダ</t>
    </rPh>
    <rPh sb="2" eb="3">
      <t>ジュウ</t>
    </rPh>
    <phoneticPr fontId="1"/>
  </si>
  <si>
    <t>上記の者は本校選手として適格であるので本大会要領を了承のうえ参加を申し込みます。</t>
    <rPh sb="0" eb="2">
      <t>ジョウキ</t>
    </rPh>
    <rPh sb="3" eb="4">
      <t>モノ</t>
    </rPh>
    <rPh sb="5" eb="7">
      <t>ホンコウ</t>
    </rPh>
    <rPh sb="7" eb="9">
      <t>センシュ</t>
    </rPh>
    <rPh sb="12" eb="14">
      <t>テキカク</t>
    </rPh>
    <rPh sb="19" eb="22">
      <t>ホンタイカイ</t>
    </rPh>
    <rPh sb="22" eb="24">
      <t>ヨウリョウ</t>
    </rPh>
    <rPh sb="25" eb="27">
      <t>リョウショウ</t>
    </rPh>
    <rPh sb="30" eb="32">
      <t>サンカ</t>
    </rPh>
    <rPh sb="33" eb="34">
      <t>モウ</t>
    </rPh>
    <rPh sb="35" eb="36">
      <t>コ</t>
    </rPh>
    <phoneticPr fontId="1"/>
  </si>
  <si>
    <t>ポジション</t>
    <phoneticPr fontId="1"/>
  </si>
  <si>
    <t>(cm）</t>
    <phoneticPr fontId="1"/>
  </si>
  <si>
    <t>〒</t>
    <phoneticPr fontId="1"/>
  </si>
  <si>
    <t>選　　　手　　　氏　　　名</t>
    <rPh sb="0" eb="1">
      <t>セン</t>
    </rPh>
    <rPh sb="4" eb="5">
      <t>テ</t>
    </rPh>
    <rPh sb="8" eb="9">
      <t>シ</t>
    </rPh>
    <rPh sb="12" eb="13">
      <t>メイ</t>
    </rPh>
    <phoneticPr fontId="1"/>
  </si>
  <si>
    <t>(ｋg）</t>
    <phoneticPr fontId="1"/>
  </si>
  <si>
    <t>所　在　地</t>
    <rPh sb="0" eb="5">
      <t>ショザイチ</t>
    </rPh>
    <phoneticPr fontId="1"/>
  </si>
  <si>
    <t>学　校　名</t>
    <rPh sb="0" eb="5">
      <t>ガッコウメイ</t>
    </rPh>
    <phoneticPr fontId="1"/>
  </si>
  <si>
    <t>校　長　名</t>
    <rPh sb="0" eb="5">
      <t>コウチョウメイ</t>
    </rPh>
    <phoneticPr fontId="1"/>
  </si>
  <si>
    <t>-</t>
    <phoneticPr fontId="1"/>
  </si>
  <si>
    <t>チーム登録番号</t>
    <rPh sb="3" eb="5">
      <t>トウロク</t>
    </rPh>
    <rPh sb="5" eb="7">
      <t>バンゴウ</t>
    </rPh>
    <phoneticPr fontId="1"/>
  </si>
  <si>
    <t>備考：</t>
    <rPh sb="0" eb="2">
      <t>ビコウ</t>
    </rPh>
    <phoneticPr fontId="1"/>
  </si>
  <si>
    <t>▽主将は氏名の上に○印をつけて下さい。</t>
    <rPh sb="1" eb="3">
      <t>シュショウ</t>
    </rPh>
    <rPh sb="4" eb="6">
      <t>シメイ</t>
    </rPh>
    <rPh sb="7" eb="8">
      <t>ウエ</t>
    </rPh>
    <rPh sb="10" eb="11">
      <t>シルシ</t>
    </rPh>
    <rPh sb="15" eb="16">
      <t>クダ</t>
    </rPh>
    <phoneticPr fontId="1"/>
  </si>
  <si>
    <t>▽校長印は公印を御捺印下さい。</t>
    <rPh sb="1" eb="3">
      <t>コウチョウ</t>
    </rPh>
    <rPh sb="3" eb="4">
      <t>イン</t>
    </rPh>
    <rPh sb="5" eb="7">
      <t>コウイン</t>
    </rPh>
    <rPh sb="8" eb="9">
      <t>ゴ</t>
    </rPh>
    <rPh sb="9" eb="11">
      <t>ナツイン</t>
    </rPh>
    <rPh sb="11" eb="12">
      <t>クダ</t>
    </rPh>
    <phoneticPr fontId="1"/>
  </si>
  <si>
    <t>▽大会期間中登録メンバーの変更は出来ない。</t>
    <rPh sb="1" eb="3">
      <t>タイカイ</t>
    </rPh>
    <rPh sb="3" eb="6">
      <t>キカンチュウ</t>
    </rPh>
    <rPh sb="6" eb="8">
      <t>トウロク</t>
    </rPh>
    <rPh sb="13" eb="15">
      <t>ヘンコウ</t>
    </rPh>
    <rPh sb="16" eb="18">
      <t>デキ</t>
    </rPh>
    <phoneticPr fontId="1"/>
  </si>
  <si>
    <t>▽競技者個人登録番号を記入すること。</t>
    <rPh sb="1" eb="4">
      <t>キョウギシャ</t>
    </rPh>
    <rPh sb="4" eb="6">
      <t>コジン</t>
    </rPh>
    <rPh sb="6" eb="8">
      <t>トウロク</t>
    </rPh>
    <rPh sb="8" eb="10">
      <t>バンゴウ</t>
    </rPh>
    <rPh sb="11" eb="13">
      <t>キニュウ</t>
    </rPh>
    <phoneticPr fontId="1"/>
  </si>
  <si>
    <t>　前年加入登録が継続されている。年度当初のチーム登録の際新年度加入登録する。</t>
    <rPh sb="1" eb="3">
      <t>ゼンネン</t>
    </rPh>
    <rPh sb="3" eb="5">
      <t>カニュウ</t>
    </rPh>
    <rPh sb="5" eb="7">
      <t>トウロク</t>
    </rPh>
    <rPh sb="8" eb="10">
      <t>ケイゾク</t>
    </rPh>
    <rPh sb="16" eb="18">
      <t>ネンド</t>
    </rPh>
    <rPh sb="18" eb="20">
      <t>トウショ</t>
    </rPh>
    <rPh sb="24" eb="26">
      <t>トウロク</t>
    </rPh>
    <rPh sb="27" eb="28">
      <t>サイ</t>
    </rPh>
    <rPh sb="28" eb="31">
      <t>シンネンド</t>
    </rPh>
    <rPh sb="31" eb="33">
      <t>カニュウ</t>
    </rPh>
    <rPh sb="33" eb="35">
      <t>トウロク</t>
    </rPh>
    <phoneticPr fontId="1"/>
  </si>
  <si>
    <t>▽一部コピーして副とし、正副二通を抽選会当日持参すること。副は試合開場に持参し、</t>
    <rPh sb="1" eb="3">
      <t>イチブ</t>
    </rPh>
    <rPh sb="8" eb="9">
      <t>フク</t>
    </rPh>
    <rPh sb="12" eb="13">
      <t>セイ</t>
    </rPh>
    <rPh sb="13" eb="14">
      <t>フク</t>
    </rPh>
    <rPh sb="14" eb="15">
      <t>2</t>
    </rPh>
    <rPh sb="15" eb="16">
      <t>ツウ</t>
    </rPh>
    <rPh sb="17" eb="20">
      <t>チュウセンカイ</t>
    </rPh>
    <rPh sb="20" eb="22">
      <t>トウジツ</t>
    </rPh>
    <rPh sb="22" eb="24">
      <t>ジサン</t>
    </rPh>
    <rPh sb="29" eb="30">
      <t>フク</t>
    </rPh>
    <rPh sb="31" eb="33">
      <t>シアイ</t>
    </rPh>
    <rPh sb="33" eb="35">
      <t>カイジョウ</t>
    </rPh>
    <rPh sb="36" eb="38">
      <t>ジサン</t>
    </rPh>
    <phoneticPr fontId="1"/>
  </si>
  <si>
    <t>　当日のメンバー表と共に本部へ提出すること。</t>
    <rPh sb="1" eb="3">
      <t>トウジツ</t>
    </rPh>
    <rPh sb="8" eb="9">
      <t>ヒョウ</t>
    </rPh>
    <rPh sb="10" eb="11">
      <t>トモ</t>
    </rPh>
    <rPh sb="12" eb="14">
      <t>ホンブ</t>
    </rPh>
    <rPh sb="15" eb="17">
      <t>テイシュツ</t>
    </rPh>
    <phoneticPr fontId="1"/>
  </si>
  <si>
    <t>この写しは必ず試合開場に持参して下さい。</t>
    <rPh sb="2" eb="3">
      <t>ウツ</t>
    </rPh>
    <rPh sb="5" eb="6">
      <t>カナラ</t>
    </rPh>
    <rPh sb="7" eb="9">
      <t>シアイ</t>
    </rPh>
    <rPh sb="9" eb="11">
      <t>カイジョウ</t>
    </rPh>
    <rPh sb="12" eb="14">
      <t>ジサン</t>
    </rPh>
    <rPh sb="16" eb="17">
      <t>クダ</t>
    </rPh>
    <phoneticPr fontId="1"/>
  </si>
  <si>
    <t>１．本部に提出してメンバーの照合を受ける。</t>
    <rPh sb="2" eb="4">
      <t>ホンブ</t>
    </rPh>
    <rPh sb="5" eb="7">
      <t>テイシュツ</t>
    </rPh>
    <rPh sb="14" eb="16">
      <t>ショウゴウ</t>
    </rPh>
    <rPh sb="17" eb="18">
      <t>ウ</t>
    </rPh>
    <phoneticPr fontId="1"/>
  </si>
  <si>
    <t>２．次の試合のため返却を受けて帰ること。</t>
    <rPh sb="2" eb="3">
      <t>ツギ</t>
    </rPh>
    <rPh sb="4" eb="6">
      <t>シアイ</t>
    </rPh>
    <rPh sb="9" eb="11">
      <t>ヘンキャク</t>
    </rPh>
    <rPh sb="12" eb="13">
      <t>ウ</t>
    </rPh>
    <rPh sb="15" eb="16">
      <t>カエ</t>
    </rPh>
    <phoneticPr fontId="1"/>
  </si>
  <si>
    <t>大阪高体連ラグビー部</t>
    <rPh sb="0" eb="2">
      <t>オオサカ</t>
    </rPh>
    <rPh sb="2" eb="3">
      <t>ダカ</t>
    </rPh>
    <rPh sb="3" eb="4">
      <t>カラダ</t>
    </rPh>
    <rPh sb="4" eb="5">
      <t>レン</t>
    </rPh>
    <rPh sb="9" eb="10">
      <t>ブ</t>
    </rPh>
    <phoneticPr fontId="1"/>
  </si>
  <si>
    <t>部　　長(顧問)</t>
    <rPh sb="0" eb="1">
      <t>ブ</t>
    </rPh>
    <rPh sb="3" eb="4">
      <t>チョウ</t>
    </rPh>
    <rPh sb="5" eb="7">
      <t>コモン</t>
    </rPh>
    <phoneticPr fontId="1"/>
  </si>
  <si>
    <t>年</t>
  </si>
  <si>
    <t>▽年齢は本年度の４月1日現在の年齢を記入すること。</t>
    <rPh sb="1" eb="3">
      <t>ネンレイ</t>
    </rPh>
    <rPh sb="4" eb="7">
      <t>ホンネンド</t>
    </rPh>
    <rPh sb="9" eb="10">
      <t>ガツ</t>
    </rPh>
    <rPh sb="11" eb="12">
      <t>ヒ</t>
    </rPh>
    <rPh sb="12" eb="14">
      <t>ゲンザイ</t>
    </rPh>
    <rPh sb="15" eb="17">
      <t>ネンレイ</t>
    </rPh>
    <rPh sb="18" eb="20">
      <t>キニュウ</t>
    </rPh>
    <phoneticPr fontId="1"/>
  </si>
  <si>
    <t>▽一部コピーして副とし、正副二通を抽選会当日持参すること。</t>
    <rPh sb="1" eb="3">
      <t>イチブ</t>
    </rPh>
    <rPh sb="8" eb="9">
      <t>フク</t>
    </rPh>
    <rPh sb="12" eb="13">
      <t>セイ</t>
    </rPh>
    <rPh sb="13" eb="14">
      <t>フク</t>
    </rPh>
    <rPh sb="14" eb="15">
      <t>2</t>
    </rPh>
    <rPh sb="15" eb="16">
      <t>ツウ</t>
    </rPh>
    <rPh sb="17" eb="20">
      <t>チュウセンカイ</t>
    </rPh>
    <rPh sb="20" eb="22">
      <t>トウジツ</t>
    </rPh>
    <rPh sb="22" eb="24">
      <t>ジサン</t>
    </rPh>
    <phoneticPr fontId="1"/>
  </si>
  <si>
    <t>合同チームによる大会参加申込書</t>
    <rPh sb="0" eb="2">
      <t>ゴウドウ</t>
    </rPh>
    <rPh sb="8" eb="10">
      <t>タイカイ</t>
    </rPh>
    <rPh sb="10" eb="12">
      <t>サンカ</t>
    </rPh>
    <rPh sb="12" eb="15">
      <t>モウシコミショ</t>
    </rPh>
    <phoneticPr fontId="1"/>
  </si>
  <si>
    <t>番号を入力</t>
    <rPh sb="0" eb="2">
      <t>バンゴウ</t>
    </rPh>
    <rPh sb="3" eb="5">
      <t>ニュウリョク</t>
    </rPh>
    <phoneticPr fontId="1"/>
  </si>
  <si>
    <t>▽学年は本年度の学年を、年齢は本年度の４月1日現在の年齢を記入すること。</t>
    <rPh sb="1" eb="3">
      <t>ガクネン</t>
    </rPh>
    <rPh sb="4" eb="7">
      <t>ホンネンド</t>
    </rPh>
    <rPh sb="6" eb="7">
      <t>ド</t>
    </rPh>
    <rPh sb="8" eb="10">
      <t>ガクネン</t>
    </rPh>
    <phoneticPr fontId="1"/>
  </si>
  <si>
    <t>▽学年は本年度の学年を、年齢は本年度の４月1日現在の年齢を記入すること。</t>
    <phoneticPr fontId="1"/>
  </si>
  <si>
    <r>
      <t>尚、</t>
    </r>
    <r>
      <rPr>
        <u/>
        <sz val="12"/>
        <rFont val="ＭＳ Ｐ明朝"/>
        <family val="1"/>
        <charset val="128"/>
      </rPr>
      <t>　　  高校</t>
    </r>
    <r>
      <rPr>
        <sz val="12"/>
        <rFont val="ＭＳ Ｐ明朝"/>
        <family val="1"/>
        <charset val="128"/>
      </rPr>
      <t>　　</t>
    </r>
    <r>
      <rPr>
        <u/>
        <sz val="12"/>
        <rFont val="ＭＳ Ｐ明朝"/>
        <family val="1"/>
        <charset val="128"/>
      </rPr>
      <t>　  高校</t>
    </r>
    <r>
      <rPr>
        <sz val="12"/>
        <rFont val="ＭＳ Ｐ明朝"/>
        <family val="1"/>
        <charset val="128"/>
      </rPr>
      <t>　　</t>
    </r>
    <r>
      <rPr>
        <u/>
        <sz val="12"/>
        <rFont val="ＭＳ Ｐ明朝"/>
        <family val="1"/>
        <charset val="128"/>
      </rPr>
      <t>　　　　　　高校</t>
    </r>
    <r>
      <rPr>
        <sz val="12"/>
        <rFont val="ＭＳ Ｐ明朝"/>
        <family val="1"/>
        <charset val="128"/>
      </rPr>
      <t>　　</t>
    </r>
    <r>
      <rPr>
        <u/>
        <sz val="12"/>
        <rFont val="ＭＳ Ｐ明朝"/>
        <family val="1"/>
        <charset val="128"/>
      </rPr>
      <t>　　　　　高校</t>
    </r>
    <r>
      <rPr>
        <sz val="12"/>
        <rFont val="ＭＳ Ｐ明朝"/>
        <family val="1"/>
        <charset val="128"/>
      </rPr>
      <t>　　</t>
    </r>
    <r>
      <rPr>
        <u/>
        <sz val="12"/>
        <rFont val="ＭＳ Ｐ明朝"/>
        <family val="1"/>
        <charset val="128"/>
      </rPr>
      <t>　　　　　高校</t>
    </r>
    <r>
      <rPr>
        <sz val="12"/>
        <rFont val="ＭＳ Ｐ明朝"/>
        <family val="1"/>
        <charset val="128"/>
      </rPr>
      <t>　</t>
    </r>
    <r>
      <rPr>
        <u/>
        <sz val="12"/>
        <rFont val="ＭＳ Ｐ明朝"/>
        <family val="1"/>
        <charset val="128"/>
      </rPr>
      <t>　　　　　高校</t>
    </r>
    <r>
      <rPr>
        <sz val="12"/>
        <rFont val="ＭＳ Ｐ明朝"/>
        <family val="1"/>
        <charset val="128"/>
      </rPr>
      <t>　　</t>
    </r>
    <r>
      <rPr>
        <u/>
        <sz val="12"/>
        <rFont val="ＭＳ Ｐ明朝"/>
        <family val="1"/>
        <charset val="128"/>
      </rPr>
      <t>　 校</t>
    </r>
    <r>
      <rPr>
        <sz val="12"/>
        <rFont val="ＭＳ Ｐ明朝"/>
        <family val="1"/>
        <charset val="128"/>
      </rPr>
      <t>と合同参加することも承認します。</t>
    </r>
    <rPh sb="0" eb="1">
      <t>ナオ</t>
    </rPh>
    <rPh sb="6" eb="8">
      <t>コウコウ</t>
    </rPh>
    <rPh sb="13" eb="15">
      <t>コウコウ</t>
    </rPh>
    <rPh sb="23" eb="25">
      <t>コウコウ</t>
    </rPh>
    <rPh sb="32" eb="34">
      <t>コウコウ</t>
    </rPh>
    <rPh sb="41" eb="43">
      <t>コウコウ</t>
    </rPh>
    <rPh sb="49" eb="51">
      <t>コウコウ</t>
    </rPh>
    <rPh sb="55" eb="56">
      <t>コウ</t>
    </rPh>
    <rPh sb="57" eb="59">
      <t>ゴウドウ</t>
    </rPh>
    <rPh sb="59" eb="61">
      <t>サンカ</t>
    </rPh>
    <rPh sb="66" eb="68">
      <t>ショウニン</t>
    </rPh>
    <phoneticPr fontId="1"/>
  </si>
  <si>
    <t>（4/1現在）</t>
    <rPh sb="4" eb="6">
      <t>ゲンザイ</t>
    </rPh>
    <phoneticPr fontId="1"/>
  </si>
  <si>
    <t>　副は試合開場に持参し、当日のメンバー表と共に本部へ提出すること。</t>
    <rPh sb="12" eb="14">
      <t>トウジツ</t>
    </rPh>
    <rPh sb="19" eb="20">
      <t>ヒョウ</t>
    </rPh>
    <rPh sb="21" eb="22">
      <t>トモ</t>
    </rPh>
    <rPh sb="23" eb="25">
      <t>ホンブ</t>
    </rPh>
    <rPh sb="26" eb="28">
      <t>テイシュツ</t>
    </rPh>
    <phoneticPr fontId="1"/>
  </si>
  <si>
    <t>令和</t>
    <rPh sb="0" eb="2">
      <t>レイワ</t>
    </rPh>
    <phoneticPr fontId="1"/>
  </si>
  <si>
    <t>令和</t>
    <rPh sb="0" eb="2">
      <t>レイワ</t>
    </rPh>
    <phoneticPr fontId="1"/>
  </si>
  <si>
    <t>第76回　近畿高等学校ラグビーフットボール大会大阪府予選参加申込書</t>
    <rPh sb="0" eb="1">
      <t>ダイ</t>
    </rPh>
    <rPh sb="3" eb="4">
      <t>カイ</t>
    </rPh>
    <rPh sb="5" eb="7">
      <t>キンキ</t>
    </rPh>
    <rPh sb="7" eb="9">
      <t>コウトウ</t>
    </rPh>
    <rPh sb="9" eb="11">
      <t>ガッコウ</t>
    </rPh>
    <rPh sb="21" eb="23">
      <t>タイカイ</t>
    </rPh>
    <rPh sb="23" eb="26">
      <t>オオサカフ</t>
    </rPh>
    <rPh sb="26" eb="28">
      <t>ヨセン</t>
    </rPh>
    <rPh sb="28" eb="30">
      <t>サンカ</t>
    </rPh>
    <rPh sb="30" eb="33">
      <t>モウシコミショ</t>
    </rPh>
    <phoneticPr fontId="1"/>
  </si>
  <si>
    <t>令和　6 年</t>
    <rPh sb="0" eb="2">
      <t>レイワ</t>
    </rPh>
    <rPh sb="5" eb="6">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</si>
</sst>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20"/>
      <name val="ＭＳ Ｐ明朝"/>
      <family val="1"/>
      <charset val="128"/>
    </font>
    <font>
      <u/>
      <sz val="12"/>
      <name val="ＭＳ Ｐ明朝"/>
      <family val="1"/>
      <charset val="128"/>
    </font>
    <font>
      <sz val="16"/>
      <name val="ＭＳ Ｐ明朝"/>
      <family val="1"/>
      <charset val="128"/>
    </font>
  </fonts>
  <fills count="2">
    <fill>
      <patternFill patternType="none"/>
    </fill>
    <fill>
      <patternFill patternType="gray125"/>
    </fill>
  </fills>
  <borders count="40">
    <border>
      <left/>
      <right/>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s>
  <cellStyleXfs count="1">
    <xf numFmtId="0" fontId="0" fillId="0" borderId="0"/>
  </cellStyleXfs>
  <cellXfs count="149">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xf numFmtId="0" fontId="5" fillId="0" borderId="0" xfId="0" applyFont="1" applyAlignment="1">
      <alignment horizontal="right"/>
    </xf>
    <xf numFmtId="0" fontId="4" fillId="0" borderId="2" xfId="0" applyFont="1" applyBorder="1" applyAlignment="1">
      <alignment horizontal="center"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4" fillId="0" borderId="3" xfId="0" applyFont="1" applyBorder="1" applyAlignment="1">
      <alignment vertical="center"/>
    </xf>
    <xf numFmtId="0" fontId="5" fillId="0" borderId="17" xfId="0" applyFont="1" applyBorder="1" applyAlignment="1">
      <alignment horizontal="center" shrinkToFit="1"/>
    </xf>
    <xf numFmtId="0" fontId="3" fillId="0" borderId="19" xfId="0" applyFont="1" applyBorder="1" applyAlignment="1">
      <alignment horizontal="center" vertical="center" shrinkToFit="1"/>
    </xf>
    <xf numFmtId="0" fontId="2" fillId="0" borderId="19" xfId="0" applyFont="1" applyBorder="1" applyAlignment="1">
      <alignment horizontal="center" vertical="center" shrinkToFit="1"/>
    </xf>
    <xf numFmtId="0" fontId="5"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0" xfId="0" applyFont="1" applyAlignment="1">
      <alignment horizontal="center"/>
    </xf>
    <xf numFmtId="0" fontId="3" fillId="0" borderId="0" xfId="0" applyFont="1"/>
    <xf numFmtId="0" fontId="4" fillId="0" borderId="9" xfId="0" applyFont="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center" vertical="center"/>
    </xf>
    <xf numFmtId="0" fontId="5" fillId="0" borderId="15" xfId="0" applyFont="1" applyBorder="1" applyAlignment="1" applyProtection="1">
      <alignment horizontal="right" vertical="center"/>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right"/>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0" fontId="5" fillId="0" borderId="1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4" fillId="0" borderId="23"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2" fillId="0" borderId="2" xfId="0" applyFont="1" applyBorder="1" applyProtection="1">
      <protection locked="0"/>
    </xf>
    <xf numFmtId="0" fontId="2" fillId="0" borderId="25" xfId="0" applyFont="1" applyBorder="1" applyProtection="1">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Protection="1">
      <protection locked="0"/>
    </xf>
    <xf numFmtId="0" fontId="2" fillId="0" borderId="4" xfId="0" applyFont="1" applyBorder="1" applyProtection="1">
      <protection locked="0"/>
    </xf>
    <xf numFmtId="0" fontId="2" fillId="0" borderId="1" xfId="0" applyFont="1" applyBorder="1" applyProtection="1">
      <protection locked="0"/>
    </xf>
    <xf numFmtId="49" fontId="2" fillId="0" borderId="0" xfId="0" applyNumberFormat="1" applyFont="1" applyAlignment="1" applyProtection="1">
      <alignment horizontal="center"/>
      <protection locked="0"/>
    </xf>
    <xf numFmtId="0" fontId="6" fillId="0" borderId="0" xfId="0" applyFont="1" applyAlignment="1" applyProtection="1">
      <alignment horizontal="center" vertical="center"/>
      <protection locked="0"/>
    </xf>
    <xf numFmtId="0" fontId="6" fillId="0" borderId="0" xfId="0" applyFont="1" applyProtection="1">
      <protection locked="0"/>
    </xf>
    <xf numFmtId="0" fontId="2" fillId="0" borderId="6" xfId="0" applyFont="1" applyBorder="1" applyProtection="1">
      <protection locked="0"/>
    </xf>
    <xf numFmtId="0" fontId="2" fillId="0" borderId="5" xfId="0" applyFont="1" applyBorder="1" applyProtection="1">
      <protection locked="0"/>
    </xf>
    <xf numFmtId="0" fontId="2" fillId="0" borderId="7" xfId="0" applyFont="1" applyBorder="1" applyProtection="1">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8" fillId="0" borderId="0" xfId="0" applyFont="1" applyAlignment="1">
      <alignment horizontal="center" vertical="center"/>
    </xf>
    <xf numFmtId="0" fontId="10" fillId="0" borderId="0" xfId="0" applyFont="1"/>
    <xf numFmtId="0" fontId="4" fillId="0" borderId="2"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26" xfId="0" applyFont="1" applyBorder="1" applyAlignment="1">
      <alignment horizontal="left" vertical="center" indent="1"/>
    </xf>
    <xf numFmtId="0" fontId="4" fillId="0" borderId="27" xfId="0" applyFont="1" applyBorder="1" applyAlignment="1">
      <alignment horizontal="left" vertical="center" indent="1"/>
    </xf>
    <xf numFmtId="0" fontId="5" fillId="0" borderId="0" xfId="0" applyFont="1" applyAlignment="1" applyProtection="1">
      <alignment horizontal="right" vertical="center"/>
      <protection locked="0"/>
    </xf>
    <xf numFmtId="0" fontId="5" fillId="0" borderId="28" xfId="0" applyFont="1" applyBorder="1" applyAlignment="1" applyProtection="1">
      <alignment horizontal="right" vertical="center"/>
      <protection locked="0"/>
    </xf>
    <xf numFmtId="0" fontId="3" fillId="0" borderId="0" xfId="0" applyFont="1" applyAlignment="1">
      <alignment horizontal="left"/>
    </xf>
    <xf numFmtId="0" fontId="8" fillId="0" borderId="0" xfId="0" applyFont="1" applyAlignment="1" applyProtection="1">
      <alignment horizontal="center" vertical="center" shrinkToFit="1"/>
      <protection locked="0"/>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3"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3" xfId="0" applyFont="1" applyBorder="1" applyAlignment="1">
      <alignment horizontal="center" vertical="center" shrinkToFit="1"/>
    </xf>
    <xf numFmtId="0" fontId="5" fillId="0" borderId="29" xfId="0" applyFont="1" applyBorder="1" applyAlignment="1">
      <alignment horizontal="center" shrinkToFit="1"/>
    </xf>
    <xf numFmtId="0" fontId="5" fillId="0" borderId="30" xfId="0" applyFont="1" applyBorder="1" applyAlignment="1">
      <alignment horizontal="center" shrinkToFit="1"/>
    </xf>
    <xf numFmtId="0" fontId="5" fillId="0" borderId="31" xfId="0" applyFont="1" applyBorder="1" applyAlignment="1">
      <alignment horizontal="center" shrinkToFit="1"/>
    </xf>
    <xf numFmtId="0" fontId="2" fillId="0" borderId="0" xfId="0" applyFont="1" applyAlignment="1">
      <alignment horizontal="left" vertical="center"/>
    </xf>
    <xf numFmtId="0" fontId="2" fillId="0" borderId="34" xfId="0" applyFont="1" applyBorder="1" applyAlignment="1">
      <alignment horizontal="left" vertical="center"/>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5" fillId="0" borderId="17" xfId="0" applyFont="1" applyBorder="1" applyAlignment="1">
      <alignment horizontal="center" vertical="center" shrinkToFit="1"/>
    </xf>
    <xf numFmtId="0" fontId="5" fillId="0" borderId="19" xfId="0" applyFont="1" applyBorder="1" applyAlignment="1">
      <alignment horizontal="center" vertical="center" shrinkToFit="1"/>
    </xf>
    <xf numFmtId="0" fontId="2" fillId="0" borderId="37" xfId="0" applyFont="1" applyBorder="1" applyAlignment="1">
      <alignment horizontal="center" vertical="center"/>
    </xf>
    <xf numFmtId="0" fontId="2" fillId="0" borderId="10" xfId="0" applyFont="1" applyBorder="1" applyAlignment="1">
      <alignment horizontal="center" vertical="center"/>
    </xf>
    <xf numFmtId="0" fontId="4"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 fillId="0" borderId="30"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5"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7" fillId="0" borderId="0" xfId="0" applyFont="1" applyProtection="1">
      <protection locked="0"/>
    </xf>
    <xf numFmtId="0" fontId="6" fillId="0" borderId="0" xfId="0" applyFont="1" applyProtection="1">
      <protection locked="0"/>
    </xf>
    <xf numFmtId="49" fontId="2" fillId="0" borderId="0" xfId="0" applyNumberFormat="1" applyFont="1" applyAlignment="1" applyProtection="1">
      <alignment horizontal="center"/>
      <protection locked="0"/>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center"/>
    </xf>
    <xf numFmtId="0" fontId="2" fillId="0" borderId="37"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center" vertical="center" shrinkToFit="1"/>
    </xf>
    <xf numFmtId="0" fontId="4" fillId="0" borderId="3" xfId="0" applyFont="1" applyBorder="1" applyAlignment="1">
      <alignment horizontal="center" vertical="center"/>
    </xf>
    <xf numFmtId="0" fontId="2" fillId="0" borderId="39" xfId="0" applyFont="1" applyBorder="1" applyAlignment="1">
      <alignment horizontal="center" vertical="center"/>
    </xf>
    <xf numFmtId="0" fontId="7" fillId="0" borderId="0" xfId="0" applyFont="1"/>
    <xf numFmtId="0" fontId="6" fillId="0" borderId="0" xfId="0" applyFont="1"/>
    <xf numFmtId="0" fontId="2" fillId="0" borderId="0" xfId="0" applyFont="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10" fillId="0" borderId="0" xfId="0" applyFont="1" applyAlignment="1">
      <alignment horizontal="center" vertical="center" shrinkToFit="1"/>
    </xf>
  </cellXfs>
  <cellStyles count="1">
    <cellStyle name="標準" xfId="0" builtinId="0"/>
  </cellStyles>
  <dxfs count="16">
    <dxf>
      <font>
        <condense val="0"/>
        <extend val="0"/>
        <color indexed="10"/>
      </font>
    </dxf>
    <dxf>
      <font>
        <color rgb="FF9C0006"/>
      </font>
      <fill>
        <patternFill>
          <bgColor rgb="FFFFC7CE"/>
        </patternFill>
      </fill>
    </dxf>
    <dxf>
      <font>
        <condense val="0"/>
        <extend val="0"/>
        <color indexed="10"/>
      </font>
    </dxf>
    <dxf>
      <font>
        <condense val="0"/>
        <extend val="0"/>
        <color indexed="10"/>
      </font>
    </dxf>
    <dxf>
      <fill>
        <patternFill>
          <bgColor rgb="FFFF0000"/>
        </patternFill>
      </fill>
    </dxf>
    <dxf>
      <font>
        <condense val="0"/>
        <extend val="0"/>
        <color indexed="10"/>
      </font>
    </dxf>
    <dxf>
      <font>
        <condense val="0"/>
        <extend val="0"/>
        <color indexed="10"/>
      </font>
    </dxf>
    <dxf>
      <fill>
        <patternFill>
          <bgColor rgb="FFFF0000"/>
        </patternFill>
      </fill>
    </dxf>
    <dxf>
      <font>
        <condense val="0"/>
        <extend val="0"/>
        <color indexed="10"/>
      </font>
    </dxf>
    <dxf>
      <font>
        <condense val="0"/>
        <extend val="0"/>
        <color indexed="10"/>
      </font>
    </dxf>
    <dxf>
      <fill>
        <patternFill>
          <bgColor rgb="FFFF0000"/>
        </patternFill>
      </fill>
    </dxf>
    <dxf>
      <font>
        <condense val="0"/>
        <extend val="0"/>
        <color indexed="10"/>
      </font>
    </dxf>
    <dxf>
      <font>
        <condense val="0"/>
        <extend val="0"/>
        <color indexed="10"/>
      </font>
    </dxf>
    <dxf>
      <fill>
        <patternFill>
          <bgColor rgb="FFFF0000"/>
        </patternFill>
      </fill>
    </dxf>
    <dxf>
      <font>
        <condense val="0"/>
        <extend val="0"/>
        <color indexed="10"/>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219075</xdr:colOff>
      <xdr:row>0</xdr:row>
      <xdr:rowOff>0</xdr:rowOff>
    </xdr:from>
    <xdr:to>
      <xdr:col>20</xdr:col>
      <xdr:colOff>0</xdr:colOff>
      <xdr:row>0</xdr:row>
      <xdr:rowOff>0</xdr:rowOff>
    </xdr:to>
    <xdr:sp macro="" textlink="">
      <xdr:nvSpPr>
        <xdr:cNvPr id="1033" name="Oval 1">
          <a:extLst>
            <a:ext uri="{FF2B5EF4-FFF2-40B4-BE49-F238E27FC236}">
              <a16:creationId xmlns:a16="http://schemas.microsoft.com/office/drawing/2014/main" id="{00000000-0008-0000-0000-000009040000}"/>
            </a:ext>
          </a:extLst>
        </xdr:cNvPr>
        <xdr:cNvSpPr>
          <a:spLocks noChangeArrowheads="1"/>
        </xdr:cNvSpPr>
      </xdr:nvSpPr>
      <xdr:spPr bwMode="auto">
        <a:xfrm>
          <a:off x="7943850" y="0"/>
          <a:ext cx="342900" cy="0"/>
        </a:xfrm>
        <a:prstGeom prst="ellipse">
          <a:avLst/>
        </a:prstGeom>
        <a:noFill/>
        <a:ln w="9525">
          <a:solidFill>
            <a:srgbClr val="000000"/>
          </a:solidFill>
          <a:round/>
          <a:headEnd/>
          <a:tailEnd/>
        </a:ln>
      </xdr:spPr>
    </xdr:sp>
    <xdr:clientData/>
  </xdr:twoCellAnchor>
  <xdr:twoCellAnchor>
    <xdr:from>
      <xdr:col>19</xdr:col>
      <xdr:colOff>219075</xdr:colOff>
      <xdr:row>127</xdr:row>
      <xdr:rowOff>0</xdr:rowOff>
    </xdr:from>
    <xdr:to>
      <xdr:col>20</xdr:col>
      <xdr:colOff>0</xdr:colOff>
      <xdr:row>127</xdr:row>
      <xdr:rowOff>0</xdr:rowOff>
    </xdr:to>
    <xdr:sp macro="" textlink="">
      <xdr:nvSpPr>
        <xdr:cNvPr id="1034" name="Oval 2">
          <a:extLst>
            <a:ext uri="{FF2B5EF4-FFF2-40B4-BE49-F238E27FC236}">
              <a16:creationId xmlns:a16="http://schemas.microsoft.com/office/drawing/2014/main" id="{00000000-0008-0000-0000-00000A040000}"/>
            </a:ext>
          </a:extLst>
        </xdr:cNvPr>
        <xdr:cNvSpPr>
          <a:spLocks noChangeArrowheads="1"/>
        </xdr:cNvSpPr>
      </xdr:nvSpPr>
      <xdr:spPr bwMode="auto">
        <a:xfrm>
          <a:off x="7943850" y="36747450"/>
          <a:ext cx="342900" cy="0"/>
        </a:xfrm>
        <a:prstGeom prst="ellipse">
          <a:avLst/>
        </a:prstGeom>
        <a:noFill/>
        <a:ln w="9525">
          <a:solidFill>
            <a:srgbClr val="000000"/>
          </a:solidFill>
          <a:round/>
          <a:headEnd/>
          <a:tailEnd/>
        </a:ln>
      </xdr:spPr>
    </xdr:sp>
    <xdr:clientData/>
  </xdr:twoCellAnchor>
  <xdr:twoCellAnchor>
    <xdr:from>
      <xdr:col>0</xdr:col>
      <xdr:colOff>254000</xdr:colOff>
      <xdr:row>0</xdr:row>
      <xdr:rowOff>0</xdr:rowOff>
    </xdr:from>
    <xdr:to>
      <xdr:col>1</xdr:col>
      <xdr:colOff>431800</xdr:colOff>
      <xdr:row>1</xdr:row>
      <xdr:rowOff>219075</xdr:rowOff>
    </xdr:to>
    <xdr:sp macro="" textlink="">
      <xdr:nvSpPr>
        <xdr:cNvPr id="1027" name="Oval 3">
          <a:extLst>
            <a:ext uri="{FF2B5EF4-FFF2-40B4-BE49-F238E27FC236}">
              <a16:creationId xmlns:a16="http://schemas.microsoft.com/office/drawing/2014/main" id="{00000000-0008-0000-0000-000003040000}"/>
            </a:ext>
          </a:extLst>
        </xdr:cNvPr>
        <xdr:cNvSpPr>
          <a:spLocks noChangeArrowheads="1"/>
        </xdr:cNvSpPr>
      </xdr:nvSpPr>
      <xdr:spPr bwMode="auto">
        <a:xfrm>
          <a:off x="254000" y="0"/>
          <a:ext cx="58420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219075</xdr:colOff>
      <xdr:row>0</xdr:row>
      <xdr:rowOff>0</xdr:rowOff>
    </xdr:from>
    <xdr:to>
      <xdr:col>21</xdr:col>
      <xdr:colOff>0</xdr:colOff>
      <xdr:row>0</xdr:row>
      <xdr:rowOff>0</xdr:rowOff>
    </xdr:to>
    <xdr:sp macro="" textlink="">
      <xdr:nvSpPr>
        <xdr:cNvPr id="2073" name="Oval 1">
          <a:extLst>
            <a:ext uri="{FF2B5EF4-FFF2-40B4-BE49-F238E27FC236}">
              <a16:creationId xmlns:a16="http://schemas.microsoft.com/office/drawing/2014/main" id="{00000000-0008-0000-0100-000019080000}"/>
            </a:ext>
          </a:extLst>
        </xdr:cNvPr>
        <xdr:cNvSpPr>
          <a:spLocks noChangeArrowheads="1"/>
        </xdr:cNvSpPr>
      </xdr:nvSpPr>
      <xdr:spPr bwMode="auto">
        <a:xfrm>
          <a:off x="8143875" y="0"/>
          <a:ext cx="342900" cy="0"/>
        </a:xfrm>
        <a:prstGeom prst="ellipse">
          <a:avLst/>
        </a:prstGeom>
        <a:noFill/>
        <a:ln w="9525">
          <a:solidFill>
            <a:srgbClr val="000000"/>
          </a:solidFill>
          <a:round/>
          <a:headEnd/>
          <a:tailEnd/>
        </a:ln>
      </xdr:spPr>
    </xdr:sp>
    <xdr:clientData/>
  </xdr:twoCellAnchor>
  <xdr:twoCellAnchor>
    <xdr:from>
      <xdr:col>20</xdr:col>
      <xdr:colOff>219075</xdr:colOff>
      <xdr:row>0</xdr:row>
      <xdr:rowOff>0</xdr:rowOff>
    </xdr:from>
    <xdr:to>
      <xdr:col>21</xdr:col>
      <xdr:colOff>0</xdr:colOff>
      <xdr:row>0</xdr:row>
      <xdr:rowOff>0</xdr:rowOff>
    </xdr:to>
    <xdr:sp macro="" textlink="">
      <xdr:nvSpPr>
        <xdr:cNvPr id="2074" name="Oval 2">
          <a:extLst>
            <a:ext uri="{FF2B5EF4-FFF2-40B4-BE49-F238E27FC236}">
              <a16:creationId xmlns:a16="http://schemas.microsoft.com/office/drawing/2014/main" id="{00000000-0008-0000-0100-00001A080000}"/>
            </a:ext>
          </a:extLst>
        </xdr:cNvPr>
        <xdr:cNvSpPr>
          <a:spLocks noChangeArrowheads="1"/>
        </xdr:cNvSpPr>
      </xdr:nvSpPr>
      <xdr:spPr bwMode="auto">
        <a:xfrm>
          <a:off x="8143875" y="0"/>
          <a:ext cx="342900" cy="0"/>
        </a:xfrm>
        <a:prstGeom prst="ellipse">
          <a:avLst/>
        </a:prstGeom>
        <a:noFill/>
        <a:ln w="9525">
          <a:solidFill>
            <a:srgbClr val="000000"/>
          </a:solidFill>
          <a:round/>
          <a:headEnd/>
          <a:tailEnd/>
        </a:ln>
      </xdr:spPr>
    </xdr:sp>
    <xdr:clientData/>
  </xdr:twoCellAnchor>
  <xdr:twoCellAnchor>
    <xdr:from>
      <xdr:col>20</xdr:col>
      <xdr:colOff>219075</xdr:colOff>
      <xdr:row>0</xdr:row>
      <xdr:rowOff>0</xdr:rowOff>
    </xdr:from>
    <xdr:to>
      <xdr:col>21</xdr:col>
      <xdr:colOff>0</xdr:colOff>
      <xdr:row>0</xdr:row>
      <xdr:rowOff>0</xdr:rowOff>
    </xdr:to>
    <xdr:sp macro="" textlink="">
      <xdr:nvSpPr>
        <xdr:cNvPr id="2075" name="Oval 3">
          <a:extLst>
            <a:ext uri="{FF2B5EF4-FFF2-40B4-BE49-F238E27FC236}">
              <a16:creationId xmlns:a16="http://schemas.microsoft.com/office/drawing/2014/main" id="{00000000-0008-0000-0100-00001B080000}"/>
            </a:ext>
          </a:extLst>
        </xdr:cNvPr>
        <xdr:cNvSpPr>
          <a:spLocks noChangeArrowheads="1"/>
        </xdr:cNvSpPr>
      </xdr:nvSpPr>
      <xdr:spPr bwMode="auto">
        <a:xfrm>
          <a:off x="8143875" y="0"/>
          <a:ext cx="342900" cy="0"/>
        </a:xfrm>
        <a:prstGeom prst="ellipse">
          <a:avLst/>
        </a:prstGeom>
        <a:noFill/>
        <a:ln w="9525">
          <a:solidFill>
            <a:srgbClr val="000000"/>
          </a:solidFill>
          <a:round/>
          <a:headEnd/>
          <a:tailEnd/>
        </a:ln>
      </xdr:spPr>
    </xdr:sp>
    <xdr:clientData/>
  </xdr:twoCellAnchor>
  <xdr:twoCellAnchor>
    <xdr:from>
      <xdr:col>20</xdr:col>
      <xdr:colOff>219075</xdr:colOff>
      <xdr:row>47</xdr:row>
      <xdr:rowOff>0</xdr:rowOff>
    </xdr:from>
    <xdr:to>
      <xdr:col>21</xdr:col>
      <xdr:colOff>0</xdr:colOff>
      <xdr:row>47</xdr:row>
      <xdr:rowOff>0</xdr:rowOff>
    </xdr:to>
    <xdr:sp macro="" textlink="">
      <xdr:nvSpPr>
        <xdr:cNvPr id="2076" name="Oval 4">
          <a:extLst>
            <a:ext uri="{FF2B5EF4-FFF2-40B4-BE49-F238E27FC236}">
              <a16:creationId xmlns:a16="http://schemas.microsoft.com/office/drawing/2014/main" id="{00000000-0008-0000-0100-00001C080000}"/>
            </a:ext>
          </a:extLst>
        </xdr:cNvPr>
        <xdr:cNvSpPr>
          <a:spLocks noChangeArrowheads="1"/>
        </xdr:cNvSpPr>
      </xdr:nvSpPr>
      <xdr:spPr bwMode="auto">
        <a:xfrm>
          <a:off x="8143875" y="12363450"/>
          <a:ext cx="342900" cy="0"/>
        </a:xfrm>
        <a:prstGeom prst="ellipse">
          <a:avLst/>
        </a:prstGeom>
        <a:noFill/>
        <a:ln w="9525">
          <a:solidFill>
            <a:srgbClr val="000000"/>
          </a:solidFill>
          <a:round/>
          <a:headEnd/>
          <a:tailEnd/>
        </a:ln>
      </xdr:spPr>
    </xdr:sp>
    <xdr:clientData/>
  </xdr:twoCellAnchor>
  <xdr:twoCellAnchor>
    <xdr:from>
      <xdr:col>2</xdr:col>
      <xdr:colOff>38100</xdr:colOff>
      <xdr:row>0</xdr:row>
      <xdr:rowOff>76200</xdr:rowOff>
    </xdr:from>
    <xdr:to>
      <xdr:col>3</xdr:col>
      <xdr:colOff>114300</xdr:colOff>
      <xdr:row>1</xdr:row>
      <xdr:rowOff>304800</xdr:rowOff>
    </xdr:to>
    <xdr:sp macro="" textlink="">
      <xdr:nvSpPr>
        <xdr:cNvPr id="2053" name="Oval 5">
          <a:extLst>
            <a:ext uri="{FF2B5EF4-FFF2-40B4-BE49-F238E27FC236}">
              <a16:creationId xmlns:a16="http://schemas.microsoft.com/office/drawing/2014/main" id="{00000000-0008-0000-0100-000005080000}"/>
            </a:ext>
          </a:extLst>
        </xdr:cNvPr>
        <xdr:cNvSpPr>
          <a:spLocks noChangeArrowheads="1"/>
        </xdr:cNvSpPr>
      </xdr:nvSpPr>
      <xdr:spPr bwMode="auto">
        <a:xfrm>
          <a:off x="838200" y="76200"/>
          <a:ext cx="581025"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20</xdr:col>
      <xdr:colOff>219075</xdr:colOff>
      <xdr:row>0</xdr:row>
      <xdr:rowOff>0</xdr:rowOff>
    </xdr:from>
    <xdr:to>
      <xdr:col>21</xdr:col>
      <xdr:colOff>0</xdr:colOff>
      <xdr:row>0</xdr:row>
      <xdr:rowOff>0</xdr:rowOff>
    </xdr:to>
    <xdr:sp macro="" textlink="">
      <xdr:nvSpPr>
        <xdr:cNvPr id="2078" name="Oval 6">
          <a:extLst>
            <a:ext uri="{FF2B5EF4-FFF2-40B4-BE49-F238E27FC236}">
              <a16:creationId xmlns:a16="http://schemas.microsoft.com/office/drawing/2014/main" id="{00000000-0008-0000-0100-00001E080000}"/>
            </a:ext>
          </a:extLst>
        </xdr:cNvPr>
        <xdr:cNvSpPr>
          <a:spLocks noChangeArrowheads="1"/>
        </xdr:cNvSpPr>
      </xdr:nvSpPr>
      <xdr:spPr bwMode="auto">
        <a:xfrm>
          <a:off x="8143875" y="0"/>
          <a:ext cx="342900" cy="0"/>
        </a:xfrm>
        <a:prstGeom prst="ellipse">
          <a:avLst/>
        </a:prstGeom>
        <a:noFill/>
        <a:ln w="9525">
          <a:solidFill>
            <a:srgbClr val="000000"/>
          </a:solidFill>
          <a:round/>
          <a:headEnd/>
          <a:tailEnd/>
        </a:ln>
      </xdr:spPr>
    </xdr:sp>
    <xdr:clientData/>
  </xdr:twoCellAnchor>
  <xdr:twoCellAnchor>
    <xdr:from>
      <xdr:col>20</xdr:col>
      <xdr:colOff>219075</xdr:colOff>
      <xdr:row>0</xdr:row>
      <xdr:rowOff>0</xdr:rowOff>
    </xdr:from>
    <xdr:to>
      <xdr:col>21</xdr:col>
      <xdr:colOff>0</xdr:colOff>
      <xdr:row>0</xdr:row>
      <xdr:rowOff>0</xdr:rowOff>
    </xdr:to>
    <xdr:sp macro="" textlink="">
      <xdr:nvSpPr>
        <xdr:cNvPr id="2079" name="Oval 7">
          <a:extLst>
            <a:ext uri="{FF2B5EF4-FFF2-40B4-BE49-F238E27FC236}">
              <a16:creationId xmlns:a16="http://schemas.microsoft.com/office/drawing/2014/main" id="{00000000-0008-0000-0100-00001F080000}"/>
            </a:ext>
          </a:extLst>
        </xdr:cNvPr>
        <xdr:cNvSpPr>
          <a:spLocks noChangeArrowheads="1"/>
        </xdr:cNvSpPr>
      </xdr:nvSpPr>
      <xdr:spPr bwMode="auto">
        <a:xfrm>
          <a:off x="8143875" y="0"/>
          <a:ext cx="342900" cy="0"/>
        </a:xfrm>
        <a:prstGeom prst="ellipse">
          <a:avLst/>
        </a:prstGeom>
        <a:noFill/>
        <a:ln w="9525">
          <a:solidFill>
            <a:srgbClr val="000000"/>
          </a:solidFill>
          <a:round/>
          <a:headEnd/>
          <a:tailEnd/>
        </a:ln>
      </xdr:spPr>
    </xdr:sp>
    <xdr:clientData/>
  </xdr:twoCellAnchor>
  <xdr:twoCellAnchor>
    <xdr:from>
      <xdr:col>20</xdr:col>
      <xdr:colOff>219075</xdr:colOff>
      <xdr:row>0</xdr:row>
      <xdr:rowOff>0</xdr:rowOff>
    </xdr:from>
    <xdr:to>
      <xdr:col>21</xdr:col>
      <xdr:colOff>0</xdr:colOff>
      <xdr:row>0</xdr:row>
      <xdr:rowOff>0</xdr:rowOff>
    </xdr:to>
    <xdr:sp macro="" textlink="">
      <xdr:nvSpPr>
        <xdr:cNvPr id="2080" name="Oval 8">
          <a:extLst>
            <a:ext uri="{FF2B5EF4-FFF2-40B4-BE49-F238E27FC236}">
              <a16:creationId xmlns:a16="http://schemas.microsoft.com/office/drawing/2014/main" id="{00000000-0008-0000-0100-000020080000}"/>
            </a:ext>
          </a:extLst>
        </xdr:cNvPr>
        <xdr:cNvSpPr>
          <a:spLocks noChangeArrowheads="1"/>
        </xdr:cNvSpPr>
      </xdr:nvSpPr>
      <xdr:spPr bwMode="auto">
        <a:xfrm>
          <a:off x="8143875" y="0"/>
          <a:ext cx="342900" cy="0"/>
        </a:xfrm>
        <a:prstGeom prst="ellipse">
          <a:avLst/>
        </a:prstGeom>
        <a:noFill/>
        <a:ln w="9525">
          <a:solidFill>
            <a:srgbClr val="000000"/>
          </a:solidFill>
          <a:round/>
          <a:headEnd/>
          <a:tailEnd/>
        </a:ln>
      </xdr:spPr>
    </xdr:sp>
    <xdr:clientData/>
  </xdr:twoCellAnchor>
  <xdr:twoCellAnchor>
    <xdr:from>
      <xdr:col>20</xdr:col>
      <xdr:colOff>219075</xdr:colOff>
      <xdr:row>47</xdr:row>
      <xdr:rowOff>0</xdr:rowOff>
    </xdr:from>
    <xdr:to>
      <xdr:col>21</xdr:col>
      <xdr:colOff>0</xdr:colOff>
      <xdr:row>47</xdr:row>
      <xdr:rowOff>0</xdr:rowOff>
    </xdr:to>
    <xdr:sp macro="" textlink="">
      <xdr:nvSpPr>
        <xdr:cNvPr id="2081" name="Oval 9">
          <a:extLst>
            <a:ext uri="{FF2B5EF4-FFF2-40B4-BE49-F238E27FC236}">
              <a16:creationId xmlns:a16="http://schemas.microsoft.com/office/drawing/2014/main" id="{00000000-0008-0000-0100-000021080000}"/>
            </a:ext>
          </a:extLst>
        </xdr:cNvPr>
        <xdr:cNvSpPr>
          <a:spLocks noChangeArrowheads="1"/>
        </xdr:cNvSpPr>
      </xdr:nvSpPr>
      <xdr:spPr bwMode="auto">
        <a:xfrm>
          <a:off x="8143875" y="12363450"/>
          <a:ext cx="342900" cy="0"/>
        </a:xfrm>
        <a:prstGeom prst="ellipse">
          <a:avLst/>
        </a:prstGeom>
        <a:noFill/>
        <a:ln w="9525">
          <a:solidFill>
            <a:srgbClr val="000000"/>
          </a:solidFill>
          <a:round/>
          <a:headEnd/>
          <a:tailEnd/>
        </a:ln>
      </xdr:spPr>
    </xdr:sp>
    <xdr:clientData/>
  </xdr:twoCellAnchor>
  <xdr:twoCellAnchor>
    <xdr:from>
      <xdr:col>2</xdr:col>
      <xdr:colOff>38100</xdr:colOff>
      <xdr:row>0</xdr:row>
      <xdr:rowOff>76200</xdr:rowOff>
    </xdr:from>
    <xdr:to>
      <xdr:col>3</xdr:col>
      <xdr:colOff>114300</xdr:colOff>
      <xdr:row>1</xdr:row>
      <xdr:rowOff>304800</xdr:rowOff>
    </xdr:to>
    <xdr:sp macro="" textlink="">
      <xdr:nvSpPr>
        <xdr:cNvPr id="2058" name="Oval 10">
          <a:extLst>
            <a:ext uri="{FF2B5EF4-FFF2-40B4-BE49-F238E27FC236}">
              <a16:creationId xmlns:a16="http://schemas.microsoft.com/office/drawing/2014/main" id="{00000000-0008-0000-0100-00000A080000}"/>
            </a:ext>
          </a:extLst>
        </xdr:cNvPr>
        <xdr:cNvSpPr>
          <a:spLocks noChangeArrowheads="1"/>
        </xdr:cNvSpPr>
      </xdr:nvSpPr>
      <xdr:spPr bwMode="auto">
        <a:xfrm>
          <a:off x="838200" y="76200"/>
          <a:ext cx="581025"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20</xdr:col>
      <xdr:colOff>219075</xdr:colOff>
      <xdr:row>47</xdr:row>
      <xdr:rowOff>0</xdr:rowOff>
    </xdr:from>
    <xdr:to>
      <xdr:col>21</xdr:col>
      <xdr:colOff>0</xdr:colOff>
      <xdr:row>47</xdr:row>
      <xdr:rowOff>0</xdr:rowOff>
    </xdr:to>
    <xdr:sp macro="" textlink="">
      <xdr:nvSpPr>
        <xdr:cNvPr id="2083" name="Oval 11">
          <a:extLst>
            <a:ext uri="{FF2B5EF4-FFF2-40B4-BE49-F238E27FC236}">
              <a16:creationId xmlns:a16="http://schemas.microsoft.com/office/drawing/2014/main" id="{00000000-0008-0000-0100-000023080000}"/>
            </a:ext>
          </a:extLst>
        </xdr:cNvPr>
        <xdr:cNvSpPr>
          <a:spLocks noChangeArrowheads="1"/>
        </xdr:cNvSpPr>
      </xdr:nvSpPr>
      <xdr:spPr bwMode="auto">
        <a:xfrm>
          <a:off x="8143875" y="12363450"/>
          <a:ext cx="342900" cy="0"/>
        </a:xfrm>
        <a:prstGeom prst="ellipse">
          <a:avLst/>
        </a:prstGeom>
        <a:noFill/>
        <a:ln w="9525">
          <a:solidFill>
            <a:srgbClr val="000000"/>
          </a:solidFill>
          <a:round/>
          <a:headEnd/>
          <a:tailEnd/>
        </a:ln>
      </xdr:spPr>
    </xdr:sp>
    <xdr:clientData/>
  </xdr:twoCellAnchor>
  <xdr:twoCellAnchor>
    <xdr:from>
      <xdr:col>2</xdr:col>
      <xdr:colOff>38100</xdr:colOff>
      <xdr:row>0</xdr:row>
      <xdr:rowOff>76200</xdr:rowOff>
    </xdr:from>
    <xdr:to>
      <xdr:col>3</xdr:col>
      <xdr:colOff>114300</xdr:colOff>
      <xdr:row>1</xdr:row>
      <xdr:rowOff>304800</xdr:rowOff>
    </xdr:to>
    <xdr:sp macro="" textlink="">
      <xdr:nvSpPr>
        <xdr:cNvPr id="2060" name="Oval 12">
          <a:extLst>
            <a:ext uri="{FF2B5EF4-FFF2-40B4-BE49-F238E27FC236}">
              <a16:creationId xmlns:a16="http://schemas.microsoft.com/office/drawing/2014/main" id="{00000000-0008-0000-0100-00000C080000}"/>
            </a:ext>
          </a:extLst>
        </xdr:cNvPr>
        <xdr:cNvSpPr>
          <a:spLocks noChangeArrowheads="1"/>
        </xdr:cNvSpPr>
      </xdr:nvSpPr>
      <xdr:spPr bwMode="auto">
        <a:xfrm>
          <a:off x="838200" y="76200"/>
          <a:ext cx="581025"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219075</xdr:colOff>
      <xdr:row>0</xdr:row>
      <xdr:rowOff>0</xdr:rowOff>
    </xdr:from>
    <xdr:to>
      <xdr:col>20</xdr:col>
      <xdr:colOff>0</xdr:colOff>
      <xdr:row>0</xdr:row>
      <xdr:rowOff>0</xdr:rowOff>
    </xdr:to>
    <xdr:sp macro="" textlink="">
      <xdr:nvSpPr>
        <xdr:cNvPr id="3159" name="Oval 1">
          <a:extLst>
            <a:ext uri="{FF2B5EF4-FFF2-40B4-BE49-F238E27FC236}">
              <a16:creationId xmlns:a16="http://schemas.microsoft.com/office/drawing/2014/main" id="{00000000-0008-0000-0200-000057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60" name="Oval 2">
          <a:extLst>
            <a:ext uri="{FF2B5EF4-FFF2-40B4-BE49-F238E27FC236}">
              <a16:creationId xmlns:a16="http://schemas.microsoft.com/office/drawing/2014/main" id="{00000000-0008-0000-0200-000058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61" name="Oval 3">
          <a:extLst>
            <a:ext uri="{FF2B5EF4-FFF2-40B4-BE49-F238E27FC236}">
              <a16:creationId xmlns:a16="http://schemas.microsoft.com/office/drawing/2014/main" id="{00000000-0008-0000-0200-000059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3162" name="Oval 4">
          <a:extLst>
            <a:ext uri="{FF2B5EF4-FFF2-40B4-BE49-F238E27FC236}">
              <a16:creationId xmlns:a16="http://schemas.microsoft.com/office/drawing/2014/main" id="{00000000-0008-0000-0200-00005A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077" name="Oval 5">
          <a:extLst>
            <a:ext uri="{FF2B5EF4-FFF2-40B4-BE49-F238E27FC236}">
              <a16:creationId xmlns:a16="http://schemas.microsoft.com/office/drawing/2014/main" id="{00000000-0008-0000-0200-000005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3164" name="Oval 6">
          <a:extLst>
            <a:ext uri="{FF2B5EF4-FFF2-40B4-BE49-F238E27FC236}">
              <a16:creationId xmlns:a16="http://schemas.microsoft.com/office/drawing/2014/main" id="{00000000-0008-0000-0200-00005C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079" name="Oval 7">
          <a:extLst>
            <a:ext uri="{FF2B5EF4-FFF2-40B4-BE49-F238E27FC236}">
              <a16:creationId xmlns:a16="http://schemas.microsoft.com/office/drawing/2014/main" id="{00000000-0008-0000-0200-000007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3166" name="Oval 8">
          <a:extLst>
            <a:ext uri="{FF2B5EF4-FFF2-40B4-BE49-F238E27FC236}">
              <a16:creationId xmlns:a16="http://schemas.microsoft.com/office/drawing/2014/main" id="{00000000-0008-0000-0200-00005E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67" name="Oval 9">
          <a:extLst>
            <a:ext uri="{FF2B5EF4-FFF2-40B4-BE49-F238E27FC236}">
              <a16:creationId xmlns:a16="http://schemas.microsoft.com/office/drawing/2014/main" id="{00000000-0008-0000-0200-00005F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68" name="Oval 10">
          <a:extLst>
            <a:ext uri="{FF2B5EF4-FFF2-40B4-BE49-F238E27FC236}">
              <a16:creationId xmlns:a16="http://schemas.microsoft.com/office/drawing/2014/main" id="{00000000-0008-0000-0200-000060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3169" name="Oval 11">
          <a:extLst>
            <a:ext uri="{FF2B5EF4-FFF2-40B4-BE49-F238E27FC236}">
              <a16:creationId xmlns:a16="http://schemas.microsoft.com/office/drawing/2014/main" id="{00000000-0008-0000-0200-000061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084" name="Oval 12">
          <a:extLst>
            <a:ext uri="{FF2B5EF4-FFF2-40B4-BE49-F238E27FC236}">
              <a16:creationId xmlns:a16="http://schemas.microsoft.com/office/drawing/2014/main" id="{00000000-0008-0000-0200-00000C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3171" name="Oval 13">
          <a:extLst>
            <a:ext uri="{FF2B5EF4-FFF2-40B4-BE49-F238E27FC236}">
              <a16:creationId xmlns:a16="http://schemas.microsoft.com/office/drawing/2014/main" id="{00000000-0008-0000-0200-000063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72" name="Oval 14">
          <a:extLst>
            <a:ext uri="{FF2B5EF4-FFF2-40B4-BE49-F238E27FC236}">
              <a16:creationId xmlns:a16="http://schemas.microsoft.com/office/drawing/2014/main" id="{00000000-0008-0000-0200-000064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73" name="Oval 15">
          <a:extLst>
            <a:ext uri="{FF2B5EF4-FFF2-40B4-BE49-F238E27FC236}">
              <a16:creationId xmlns:a16="http://schemas.microsoft.com/office/drawing/2014/main" id="{00000000-0008-0000-0200-000065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3174" name="Oval 16">
          <a:extLst>
            <a:ext uri="{FF2B5EF4-FFF2-40B4-BE49-F238E27FC236}">
              <a16:creationId xmlns:a16="http://schemas.microsoft.com/office/drawing/2014/main" id="{00000000-0008-0000-0200-000066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089" name="Oval 17">
          <a:extLst>
            <a:ext uri="{FF2B5EF4-FFF2-40B4-BE49-F238E27FC236}">
              <a16:creationId xmlns:a16="http://schemas.microsoft.com/office/drawing/2014/main" id="{00000000-0008-0000-0200-000011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3176" name="Oval 18">
          <a:extLst>
            <a:ext uri="{FF2B5EF4-FFF2-40B4-BE49-F238E27FC236}">
              <a16:creationId xmlns:a16="http://schemas.microsoft.com/office/drawing/2014/main" id="{00000000-0008-0000-0200-000068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091" name="Oval 19">
          <a:extLst>
            <a:ext uri="{FF2B5EF4-FFF2-40B4-BE49-F238E27FC236}">
              <a16:creationId xmlns:a16="http://schemas.microsoft.com/office/drawing/2014/main" id="{00000000-0008-0000-0200-000013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3178" name="Oval 20">
          <a:extLst>
            <a:ext uri="{FF2B5EF4-FFF2-40B4-BE49-F238E27FC236}">
              <a16:creationId xmlns:a16="http://schemas.microsoft.com/office/drawing/2014/main" id="{00000000-0008-0000-0200-00006A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79" name="Oval 21">
          <a:extLst>
            <a:ext uri="{FF2B5EF4-FFF2-40B4-BE49-F238E27FC236}">
              <a16:creationId xmlns:a16="http://schemas.microsoft.com/office/drawing/2014/main" id="{00000000-0008-0000-0200-00006B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80" name="Oval 22">
          <a:extLst>
            <a:ext uri="{FF2B5EF4-FFF2-40B4-BE49-F238E27FC236}">
              <a16:creationId xmlns:a16="http://schemas.microsoft.com/office/drawing/2014/main" id="{00000000-0008-0000-0200-00006C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3181" name="Oval 23">
          <a:extLst>
            <a:ext uri="{FF2B5EF4-FFF2-40B4-BE49-F238E27FC236}">
              <a16:creationId xmlns:a16="http://schemas.microsoft.com/office/drawing/2014/main" id="{00000000-0008-0000-0200-00006D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096" name="Oval 24">
          <a:extLst>
            <a:ext uri="{FF2B5EF4-FFF2-40B4-BE49-F238E27FC236}">
              <a16:creationId xmlns:a16="http://schemas.microsoft.com/office/drawing/2014/main" id="{00000000-0008-0000-0200-000018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3183" name="Oval 25">
          <a:extLst>
            <a:ext uri="{FF2B5EF4-FFF2-40B4-BE49-F238E27FC236}">
              <a16:creationId xmlns:a16="http://schemas.microsoft.com/office/drawing/2014/main" id="{00000000-0008-0000-0200-00006F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84" name="Oval 26">
          <a:extLst>
            <a:ext uri="{FF2B5EF4-FFF2-40B4-BE49-F238E27FC236}">
              <a16:creationId xmlns:a16="http://schemas.microsoft.com/office/drawing/2014/main" id="{00000000-0008-0000-0200-000070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85" name="Oval 27">
          <a:extLst>
            <a:ext uri="{FF2B5EF4-FFF2-40B4-BE49-F238E27FC236}">
              <a16:creationId xmlns:a16="http://schemas.microsoft.com/office/drawing/2014/main" id="{00000000-0008-0000-0200-000071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3186" name="Oval 28">
          <a:extLst>
            <a:ext uri="{FF2B5EF4-FFF2-40B4-BE49-F238E27FC236}">
              <a16:creationId xmlns:a16="http://schemas.microsoft.com/office/drawing/2014/main" id="{00000000-0008-0000-0200-000072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101" name="Oval 29">
          <a:extLst>
            <a:ext uri="{FF2B5EF4-FFF2-40B4-BE49-F238E27FC236}">
              <a16:creationId xmlns:a16="http://schemas.microsoft.com/office/drawing/2014/main" id="{00000000-0008-0000-0200-00001D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3188" name="Oval 30">
          <a:extLst>
            <a:ext uri="{FF2B5EF4-FFF2-40B4-BE49-F238E27FC236}">
              <a16:creationId xmlns:a16="http://schemas.microsoft.com/office/drawing/2014/main" id="{00000000-0008-0000-0200-000074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103" name="Oval 31">
          <a:extLst>
            <a:ext uri="{FF2B5EF4-FFF2-40B4-BE49-F238E27FC236}">
              <a16:creationId xmlns:a16="http://schemas.microsoft.com/office/drawing/2014/main" id="{00000000-0008-0000-0200-00001F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3190" name="Oval 32">
          <a:extLst>
            <a:ext uri="{FF2B5EF4-FFF2-40B4-BE49-F238E27FC236}">
              <a16:creationId xmlns:a16="http://schemas.microsoft.com/office/drawing/2014/main" id="{00000000-0008-0000-0200-000076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91" name="Oval 33">
          <a:extLst>
            <a:ext uri="{FF2B5EF4-FFF2-40B4-BE49-F238E27FC236}">
              <a16:creationId xmlns:a16="http://schemas.microsoft.com/office/drawing/2014/main" id="{00000000-0008-0000-0200-000077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92" name="Oval 34">
          <a:extLst>
            <a:ext uri="{FF2B5EF4-FFF2-40B4-BE49-F238E27FC236}">
              <a16:creationId xmlns:a16="http://schemas.microsoft.com/office/drawing/2014/main" id="{00000000-0008-0000-0200-000078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3193" name="Oval 35">
          <a:extLst>
            <a:ext uri="{FF2B5EF4-FFF2-40B4-BE49-F238E27FC236}">
              <a16:creationId xmlns:a16="http://schemas.microsoft.com/office/drawing/2014/main" id="{00000000-0008-0000-0200-000079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108" name="Oval 36">
          <a:extLst>
            <a:ext uri="{FF2B5EF4-FFF2-40B4-BE49-F238E27FC236}">
              <a16:creationId xmlns:a16="http://schemas.microsoft.com/office/drawing/2014/main" id="{00000000-0008-0000-0200-000024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3195" name="Oval 37">
          <a:extLst>
            <a:ext uri="{FF2B5EF4-FFF2-40B4-BE49-F238E27FC236}">
              <a16:creationId xmlns:a16="http://schemas.microsoft.com/office/drawing/2014/main" id="{00000000-0008-0000-0200-00007B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96" name="Oval 38">
          <a:extLst>
            <a:ext uri="{FF2B5EF4-FFF2-40B4-BE49-F238E27FC236}">
              <a16:creationId xmlns:a16="http://schemas.microsoft.com/office/drawing/2014/main" id="{00000000-0008-0000-0200-00007C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3197" name="Oval 39">
          <a:extLst>
            <a:ext uri="{FF2B5EF4-FFF2-40B4-BE49-F238E27FC236}">
              <a16:creationId xmlns:a16="http://schemas.microsoft.com/office/drawing/2014/main" id="{00000000-0008-0000-0200-00007D0C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3198" name="Oval 40">
          <a:extLst>
            <a:ext uri="{FF2B5EF4-FFF2-40B4-BE49-F238E27FC236}">
              <a16:creationId xmlns:a16="http://schemas.microsoft.com/office/drawing/2014/main" id="{00000000-0008-0000-0200-00007E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113" name="Oval 41">
          <a:extLst>
            <a:ext uri="{FF2B5EF4-FFF2-40B4-BE49-F238E27FC236}">
              <a16:creationId xmlns:a16="http://schemas.microsoft.com/office/drawing/2014/main" id="{00000000-0008-0000-0200-000029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3200" name="Oval 42">
          <a:extLst>
            <a:ext uri="{FF2B5EF4-FFF2-40B4-BE49-F238E27FC236}">
              <a16:creationId xmlns:a16="http://schemas.microsoft.com/office/drawing/2014/main" id="{00000000-0008-0000-0200-0000800C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3115" name="Oval 43">
          <a:extLst>
            <a:ext uri="{FF2B5EF4-FFF2-40B4-BE49-F238E27FC236}">
              <a16:creationId xmlns:a16="http://schemas.microsoft.com/office/drawing/2014/main" id="{00000000-0008-0000-0200-00002B0C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219075</xdr:colOff>
      <xdr:row>0</xdr:row>
      <xdr:rowOff>0</xdr:rowOff>
    </xdr:from>
    <xdr:to>
      <xdr:col>20</xdr:col>
      <xdr:colOff>0</xdr:colOff>
      <xdr:row>0</xdr:row>
      <xdr:rowOff>0</xdr:rowOff>
    </xdr:to>
    <xdr:sp macro="" textlink="">
      <xdr:nvSpPr>
        <xdr:cNvPr id="4183" name="Oval 1">
          <a:extLst>
            <a:ext uri="{FF2B5EF4-FFF2-40B4-BE49-F238E27FC236}">
              <a16:creationId xmlns:a16="http://schemas.microsoft.com/office/drawing/2014/main" id="{00000000-0008-0000-0300-000057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184" name="Oval 2">
          <a:extLst>
            <a:ext uri="{FF2B5EF4-FFF2-40B4-BE49-F238E27FC236}">
              <a16:creationId xmlns:a16="http://schemas.microsoft.com/office/drawing/2014/main" id="{00000000-0008-0000-0300-000058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185" name="Oval 3">
          <a:extLst>
            <a:ext uri="{FF2B5EF4-FFF2-40B4-BE49-F238E27FC236}">
              <a16:creationId xmlns:a16="http://schemas.microsoft.com/office/drawing/2014/main" id="{00000000-0008-0000-0300-000059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4186" name="Oval 4">
          <a:extLst>
            <a:ext uri="{FF2B5EF4-FFF2-40B4-BE49-F238E27FC236}">
              <a16:creationId xmlns:a16="http://schemas.microsoft.com/office/drawing/2014/main" id="{00000000-0008-0000-0300-00005A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01" name="Oval 5">
          <a:extLst>
            <a:ext uri="{FF2B5EF4-FFF2-40B4-BE49-F238E27FC236}">
              <a16:creationId xmlns:a16="http://schemas.microsoft.com/office/drawing/2014/main" id="{00000000-0008-0000-0300-000005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4188" name="Oval 6">
          <a:extLst>
            <a:ext uri="{FF2B5EF4-FFF2-40B4-BE49-F238E27FC236}">
              <a16:creationId xmlns:a16="http://schemas.microsoft.com/office/drawing/2014/main" id="{00000000-0008-0000-0300-00005C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03" name="Oval 7">
          <a:extLst>
            <a:ext uri="{FF2B5EF4-FFF2-40B4-BE49-F238E27FC236}">
              <a16:creationId xmlns:a16="http://schemas.microsoft.com/office/drawing/2014/main" id="{00000000-0008-0000-0300-000007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4190" name="Oval 8">
          <a:extLst>
            <a:ext uri="{FF2B5EF4-FFF2-40B4-BE49-F238E27FC236}">
              <a16:creationId xmlns:a16="http://schemas.microsoft.com/office/drawing/2014/main" id="{00000000-0008-0000-0300-00005E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191" name="Oval 9">
          <a:extLst>
            <a:ext uri="{FF2B5EF4-FFF2-40B4-BE49-F238E27FC236}">
              <a16:creationId xmlns:a16="http://schemas.microsoft.com/office/drawing/2014/main" id="{00000000-0008-0000-0300-00005F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192" name="Oval 10">
          <a:extLst>
            <a:ext uri="{FF2B5EF4-FFF2-40B4-BE49-F238E27FC236}">
              <a16:creationId xmlns:a16="http://schemas.microsoft.com/office/drawing/2014/main" id="{00000000-0008-0000-0300-000060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4193" name="Oval 11">
          <a:extLst>
            <a:ext uri="{FF2B5EF4-FFF2-40B4-BE49-F238E27FC236}">
              <a16:creationId xmlns:a16="http://schemas.microsoft.com/office/drawing/2014/main" id="{00000000-0008-0000-0300-000061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08" name="Oval 12">
          <a:extLst>
            <a:ext uri="{FF2B5EF4-FFF2-40B4-BE49-F238E27FC236}">
              <a16:creationId xmlns:a16="http://schemas.microsoft.com/office/drawing/2014/main" id="{00000000-0008-0000-0300-00000C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4195" name="Oval 13">
          <a:extLst>
            <a:ext uri="{FF2B5EF4-FFF2-40B4-BE49-F238E27FC236}">
              <a16:creationId xmlns:a16="http://schemas.microsoft.com/office/drawing/2014/main" id="{00000000-0008-0000-0300-000063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196" name="Oval 14">
          <a:extLst>
            <a:ext uri="{FF2B5EF4-FFF2-40B4-BE49-F238E27FC236}">
              <a16:creationId xmlns:a16="http://schemas.microsoft.com/office/drawing/2014/main" id="{00000000-0008-0000-0300-000064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197" name="Oval 15">
          <a:extLst>
            <a:ext uri="{FF2B5EF4-FFF2-40B4-BE49-F238E27FC236}">
              <a16:creationId xmlns:a16="http://schemas.microsoft.com/office/drawing/2014/main" id="{00000000-0008-0000-0300-000065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4198" name="Oval 16">
          <a:extLst>
            <a:ext uri="{FF2B5EF4-FFF2-40B4-BE49-F238E27FC236}">
              <a16:creationId xmlns:a16="http://schemas.microsoft.com/office/drawing/2014/main" id="{00000000-0008-0000-0300-000066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13" name="Oval 17">
          <a:extLst>
            <a:ext uri="{FF2B5EF4-FFF2-40B4-BE49-F238E27FC236}">
              <a16:creationId xmlns:a16="http://schemas.microsoft.com/office/drawing/2014/main" id="{00000000-0008-0000-0300-000011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4200" name="Oval 18">
          <a:extLst>
            <a:ext uri="{FF2B5EF4-FFF2-40B4-BE49-F238E27FC236}">
              <a16:creationId xmlns:a16="http://schemas.microsoft.com/office/drawing/2014/main" id="{00000000-0008-0000-0300-000068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15" name="Oval 19">
          <a:extLst>
            <a:ext uri="{FF2B5EF4-FFF2-40B4-BE49-F238E27FC236}">
              <a16:creationId xmlns:a16="http://schemas.microsoft.com/office/drawing/2014/main" id="{00000000-0008-0000-0300-000013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4202" name="Oval 20">
          <a:extLst>
            <a:ext uri="{FF2B5EF4-FFF2-40B4-BE49-F238E27FC236}">
              <a16:creationId xmlns:a16="http://schemas.microsoft.com/office/drawing/2014/main" id="{00000000-0008-0000-0300-00006A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203" name="Oval 21">
          <a:extLst>
            <a:ext uri="{FF2B5EF4-FFF2-40B4-BE49-F238E27FC236}">
              <a16:creationId xmlns:a16="http://schemas.microsoft.com/office/drawing/2014/main" id="{00000000-0008-0000-0300-00006B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204" name="Oval 22">
          <a:extLst>
            <a:ext uri="{FF2B5EF4-FFF2-40B4-BE49-F238E27FC236}">
              <a16:creationId xmlns:a16="http://schemas.microsoft.com/office/drawing/2014/main" id="{00000000-0008-0000-0300-00006C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4205" name="Oval 23">
          <a:extLst>
            <a:ext uri="{FF2B5EF4-FFF2-40B4-BE49-F238E27FC236}">
              <a16:creationId xmlns:a16="http://schemas.microsoft.com/office/drawing/2014/main" id="{00000000-0008-0000-0300-00006D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20" name="Oval 24">
          <a:extLst>
            <a:ext uri="{FF2B5EF4-FFF2-40B4-BE49-F238E27FC236}">
              <a16:creationId xmlns:a16="http://schemas.microsoft.com/office/drawing/2014/main" id="{00000000-0008-0000-0300-000018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4207" name="Oval 25">
          <a:extLst>
            <a:ext uri="{FF2B5EF4-FFF2-40B4-BE49-F238E27FC236}">
              <a16:creationId xmlns:a16="http://schemas.microsoft.com/office/drawing/2014/main" id="{00000000-0008-0000-0300-00006F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208" name="Oval 26">
          <a:extLst>
            <a:ext uri="{FF2B5EF4-FFF2-40B4-BE49-F238E27FC236}">
              <a16:creationId xmlns:a16="http://schemas.microsoft.com/office/drawing/2014/main" id="{00000000-0008-0000-0300-000070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209" name="Oval 27">
          <a:extLst>
            <a:ext uri="{FF2B5EF4-FFF2-40B4-BE49-F238E27FC236}">
              <a16:creationId xmlns:a16="http://schemas.microsoft.com/office/drawing/2014/main" id="{00000000-0008-0000-0300-000071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4210" name="Oval 28">
          <a:extLst>
            <a:ext uri="{FF2B5EF4-FFF2-40B4-BE49-F238E27FC236}">
              <a16:creationId xmlns:a16="http://schemas.microsoft.com/office/drawing/2014/main" id="{00000000-0008-0000-0300-000072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25" name="Oval 29">
          <a:extLst>
            <a:ext uri="{FF2B5EF4-FFF2-40B4-BE49-F238E27FC236}">
              <a16:creationId xmlns:a16="http://schemas.microsoft.com/office/drawing/2014/main" id="{00000000-0008-0000-0300-00001D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4212" name="Oval 30">
          <a:extLst>
            <a:ext uri="{FF2B5EF4-FFF2-40B4-BE49-F238E27FC236}">
              <a16:creationId xmlns:a16="http://schemas.microsoft.com/office/drawing/2014/main" id="{00000000-0008-0000-0300-000074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27" name="Oval 31">
          <a:extLst>
            <a:ext uri="{FF2B5EF4-FFF2-40B4-BE49-F238E27FC236}">
              <a16:creationId xmlns:a16="http://schemas.microsoft.com/office/drawing/2014/main" id="{00000000-0008-0000-0300-00001F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4214" name="Oval 32">
          <a:extLst>
            <a:ext uri="{FF2B5EF4-FFF2-40B4-BE49-F238E27FC236}">
              <a16:creationId xmlns:a16="http://schemas.microsoft.com/office/drawing/2014/main" id="{00000000-0008-0000-0300-000076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215" name="Oval 33">
          <a:extLst>
            <a:ext uri="{FF2B5EF4-FFF2-40B4-BE49-F238E27FC236}">
              <a16:creationId xmlns:a16="http://schemas.microsoft.com/office/drawing/2014/main" id="{00000000-0008-0000-0300-000077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216" name="Oval 34">
          <a:extLst>
            <a:ext uri="{FF2B5EF4-FFF2-40B4-BE49-F238E27FC236}">
              <a16:creationId xmlns:a16="http://schemas.microsoft.com/office/drawing/2014/main" id="{00000000-0008-0000-0300-000078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4217" name="Oval 35">
          <a:extLst>
            <a:ext uri="{FF2B5EF4-FFF2-40B4-BE49-F238E27FC236}">
              <a16:creationId xmlns:a16="http://schemas.microsoft.com/office/drawing/2014/main" id="{00000000-0008-0000-0300-000079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32" name="Oval 36">
          <a:extLst>
            <a:ext uri="{FF2B5EF4-FFF2-40B4-BE49-F238E27FC236}">
              <a16:creationId xmlns:a16="http://schemas.microsoft.com/office/drawing/2014/main" id="{00000000-0008-0000-0300-000024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4219" name="Oval 37">
          <a:extLst>
            <a:ext uri="{FF2B5EF4-FFF2-40B4-BE49-F238E27FC236}">
              <a16:creationId xmlns:a16="http://schemas.microsoft.com/office/drawing/2014/main" id="{00000000-0008-0000-0300-00007B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220" name="Oval 38">
          <a:extLst>
            <a:ext uri="{FF2B5EF4-FFF2-40B4-BE49-F238E27FC236}">
              <a16:creationId xmlns:a16="http://schemas.microsoft.com/office/drawing/2014/main" id="{00000000-0008-0000-0300-00007C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4221" name="Oval 39">
          <a:extLst>
            <a:ext uri="{FF2B5EF4-FFF2-40B4-BE49-F238E27FC236}">
              <a16:creationId xmlns:a16="http://schemas.microsoft.com/office/drawing/2014/main" id="{00000000-0008-0000-0300-00007D10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4222" name="Oval 40">
          <a:extLst>
            <a:ext uri="{FF2B5EF4-FFF2-40B4-BE49-F238E27FC236}">
              <a16:creationId xmlns:a16="http://schemas.microsoft.com/office/drawing/2014/main" id="{00000000-0008-0000-0300-00007E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37" name="Oval 41">
          <a:extLst>
            <a:ext uri="{FF2B5EF4-FFF2-40B4-BE49-F238E27FC236}">
              <a16:creationId xmlns:a16="http://schemas.microsoft.com/office/drawing/2014/main" id="{00000000-0008-0000-0300-000029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4224" name="Oval 42">
          <a:extLst>
            <a:ext uri="{FF2B5EF4-FFF2-40B4-BE49-F238E27FC236}">
              <a16:creationId xmlns:a16="http://schemas.microsoft.com/office/drawing/2014/main" id="{00000000-0008-0000-0300-00008010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4139" name="Oval 43">
          <a:extLst>
            <a:ext uri="{FF2B5EF4-FFF2-40B4-BE49-F238E27FC236}">
              <a16:creationId xmlns:a16="http://schemas.microsoft.com/office/drawing/2014/main" id="{00000000-0008-0000-0300-00002B10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219075</xdr:colOff>
      <xdr:row>47</xdr:row>
      <xdr:rowOff>0</xdr:rowOff>
    </xdr:from>
    <xdr:to>
      <xdr:col>20</xdr:col>
      <xdr:colOff>0</xdr:colOff>
      <xdr:row>47</xdr:row>
      <xdr:rowOff>0</xdr:rowOff>
    </xdr:to>
    <xdr:sp macro="" textlink="">
      <xdr:nvSpPr>
        <xdr:cNvPr id="5199" name="Oval 3">
          <a:extLst>
            <a:ext uri="{FF2B5EF4-FFF2-40B4-BE49-F238E27FC236}">
              <a16:creationId xmlns:a16="http://schemas.microsoft.com/office/drawing/2014/main" id="{00000000-0008-0000-0400-00004F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24" name="Oval 4">
          <a:extLst>
            <a:ext uri="{FF2B5EF4-FFF2-40B4-BE49-F238E27FC236}">
              <a16:creationId xmlns:a16="http://schemas.microsoft.com/office/drawing/2014/main" id="{00000000-0008-0000-0400-000004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5201" name="Oval 5">
          <a:extLst>
            <a:ext uri="{FF2B5EF4-FFF2-40B4-BE49-F238E27FC236}">
              <a16:creationId xmlns:a16="http://schemas.microsoft.com/office/drawing/2014/main" id="{00000000-0008-0000-0400-000051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02" name="Oval 6">
          <a:extLst>
            <a:ext uri="{FF2B5EF4-FFF2-40B4-BE49-F238E27FC236}">
              <a16:creationId xmlns:a16="http://schemas.microsoft.com/office/drawing/2014/main" id="{00000000-0008-0000-0400-000052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03" name="Oval 7">
          <a:extLst>
            <a:ext uri="{FF2B5EF4-FFF2-40B4-BE49-F238E27FC236}">
              <a16:creationId xmlns:a16="http://schemas.microsoft.com/office/drawing/2014/main" id="{00000000-0008-0000-0400-000053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5204" name="Oval 8">
          <a:extLst>
            <a:ext uri="{FF2B5EF4-FFF2-40B4-BE49-F238E27FC236}">
              <a16:creationId xmlns:a16="http://schemas.microsoft.com/office/drawing/2014/main" id="{00000000-0008-0000-0400-000054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29" name="Oval 9">
          <a:extLst>
            <a:ext uri="{FF2B5EF4-FFF2-40B4-BE49-F238E27FC236}">
              <a16:creationId xmlns:a16="http://schemas.microsoft.com/office/drawing/2014/main" id="{00000000-0008-0000-0400-000009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5206" name="Oval 10">
          <a:extLst>
            <a:ext uri="{FF2B5EF4-FFF2-40B4-BE49-F238E27FC236}">
              <a16:creationId xmlns:a16="http://schemas.microsoft.com/office/drawing/2014/main" id="{00000000-0008-0000-0400-000056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07" name="Oval 11">
          <a:extLst>
            <a:ext uri="{FF2B5EF4-FFF2-40B4-BE49-F238E27FC236}">
              <a16:creationId xmlns:a16="http://schemas.microsoft.com/office/drawing/2014/main" id="{00000000-0008-0000-0400-000057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08" name="Oval 12">
          <a:extLst>
            <a:ext uri="{FF2B5EF4-FFF2-40B4-BE49-F238E27FC236}">
              <a16:creationId xmlns:a16="http://schemas.microsoft.com/office/drawing/2014/main" id="{00000000-0008-0000-0400-000058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5209" name="Oval 13">
          <a:extLst>
            <a:ext uri="{FF2B5EF4-FFF2-40B4-BE49-F238E27FC236}">
              <a16:creationId xmlns:a16="http://schemas.microsoft.com/office/drawing/2014/main" id="{00000000-0008-0000-0400-000059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34" name="Oval 14">
          <a:extLst>
            <a:ext uri="{FF2B5EF4-FFF2-40B4-BE49-F238E27FC236}">
              <a16:creationId xmlns:a16="http://schemas.microsoft.com/office/drawing/2014/main" id="{00000000-0008-0000-0400-00000E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5211" name="Oval 15">
          <a:extLst>
            <a:ext uri="{FF2B5EF4-FFF2-40B4-BE49-F238E27FC236}">
              <a16:creationId xmlns:a16="http://schemas.microsoft.com/office/drawing/2014/main" id="{00000000-0008-0000-0400-00005B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36" name="Oval 16">
          <a:extLst>
            <a:ext uri="{FF2B5EF4-FFF2-40B4-BE49-F238E27FC236}">
              <a16:creationId xmlns:a16="http://schemas.microsoft.com/office/drawing/2014/main" id="{00000000-0008-0000-0400-000010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5213" name="Oval 17">
          <a:extLst>
            <a:ext uri="{FF2B5EF4-FFF2-40B4-BE49-F238E27FC236}">
              <a16:creationId xmlns:a16="http://schemas.microsoft.com/office/drawing/2014/main" id="{00000000-0008-0000-0400-00005D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14" name="Oval 18">
          <a:extLst>
            <a:ext uri="{FF2B5EF4-FFF2-40B4-BE49-F238E27FC236}">
              <a16:creationId xmlns:a16="http://schemas.microsoft.com/office/drawing/2014/main" id="{00000000-0008-0000-0400-00005E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15" name="Oval 19">
          <a:extLst>
            <a:ext uri="{FF2B5EF4-FFF2-40B4-BE49-F238E27FC236}">
              <a16:creationId xmlns:a16="http://schemas.microsoft.com/office/drawing/2014/main" id="{00000000-0008-0000-0400-00005F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5216" name="Oval 20">
          <a:extLst>
            <a:ext uri="{FF2B5EF4-FFF2-40B4-BE49-F238E27FC236}">
              <a16:creationId xmlns:a16="http://schemas.microsoft.com/office/drawing/2014/main" id="{00000000-0008-0000-0400-000060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41" name="Oval 21">
          <a:extLst>
            <a:ext uri="{FF2B5EF4-FFF2-40B4-BE49-F238E27FC236}">
              <a16:creationId xmlns:a16="http://schemas.microsoft.com/office/drawing/2014/main" id="{00000000-0008-0000-0400-000015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5218" name="Oval 22">
          <a:extLst>
            <a:ext uri="{FF2B5EF4-FFF2-40B4-BE49-F238E27FC236}">
              <a16:creationId xmlns:a16="http://schemas.microsoft.com/office/drawing/2014/main" id="{00000000-0008-0000-0400-000062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19" name="Oval 23">
          <a:extLst>
            <a:ext uri="{FF2B5EF4-FFF2-40B4-BE49-F238E27FC236}">
              <a16:creationId xmlns:a16="http://schemas.microsoft.com/office/drawing/2014/main" id="{00000000-0008-0000-0400-000063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20" name="Oval 24">
          <a:extLst>
            <a:ext uri="{FF2B5EF4-FFF2-40B4-BE49-F238E27FC236}">
              <a16:creationId xmlns:a16="http://schemas.microsoft.com/office/drawing/2014/main" id="{00000000-0008-0000-0400-000064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5221" name="Oval 25">
          <a:extLst>
            <a:ext uri="{FF2B5EF4-FFF2-40B4-BE49-F238E27FC236}">
              <a16:creationId xmlns:a16="http://schemas.microsoft.com/office/drawing/2014/main" id="{00000000-0008-0000-0400-000065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46" name="Oval 26">
          <a:extLst>
            <a:ext uri="{FF2B5EF4-FFF2-40B4-BE49-F238E27FC236}">
              <a16:creationId xmlns:a16="http://schemas.microsoft.com/office/drawing/2014/main" id="{00000000-0008-0000-0400-00001A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5223" name="Oval 27">
          <a:extLst>
            <a:ext uri="{FF2B5EF4-FFF2-40B4-BE49-F238E27FC236}">
              <a16:creationId xmlns:a16="http://schemas.microsoft.com/office/drawing/2014/main" id="{00000000-0008-0000-0400-000067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48" name="Oval 28">
          <a:extLst>
            <a:ext uri="{FF2B5EF4-FFF2-40B4-BE49-F238E27FC236}">
              <a16:creationId xmlns:a16="http://schemas.microsoft.com/office/drawing/2014/main" id="{00000000-0008-0000-0400-00001C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5225" name="Oval 29">
          <a:extLst>
            <a:ext uri="{FF2B5EF4-FFF2-40B4-BE49-F238E27FC236}">
              <a16:creationId xmlns:a16="http://schemas.microsoft.com/office/drawing/2014/main" id="{00000000-0008-0000-0400-000069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26" name="Oval 30">
          <a:extLst>
            <a:ext uri="{FF2B5EF4-FFF2-40B4-BE49-F238E27FC236}">
              <a16:creationId xmlns:a16="http://schemas.microsoft.com/office/drawing/2014/main" id="{00000000-0008-0000-0400-00006A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27" name="Oval 31">
          <a:extLst>
            <a:ext uri="{FF2B5EF4-FFF2-40B4-BE49-F238E27FC236}">
              <a16:creationId xmlns:a16="http://schemas.microsoft.com/office/drawing/2014/main" id="{00000000-0008-0000-0400-00006B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5228" name="Oval 32">
          <a:extLst>
            <a:ext uri="{FF2B5EF4-FFF2-40B4-BE49-F238E27FC236}">
              <a16:creationId xmlns:a16="http://schemas.microsoft.com/office/drawing/2014/main" id="{00000000-0008-0000-0400-00006C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53" name="Oval 33">
          <a:extLst>
            <a:ext uri="{FF2B5EF4-FFF2-40B4-BE49-F238E27FC236}">
              <a16:creationId xmlns:a16="http://schemas.microsoft.com/office/drawing/2014/main" id="{00000000-0008-0000-0400-000021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0</xdr:row>
      <xdr:rowOff>0</xdr:rowOff>
    </xdr:from>
    <xdr:to>
      <xdr:col>20</xdr:col>
      <xdr:colOff>0</xdr:colOff>
      <xdr:row>0</xdr:row>
      <xdr:rowOff>0</xdr:rowOff>
    </xdr:to>
    <xdr:sp macro="" textlink="">
      <xdr:nvSpPr>
        <xdr:cNvPr id="5230" name="Oval 34">
          <a:extLst>
            <a:ext uri="{FF2B5EF4-FFF2-40B4-BE49-F238E27FC236}">
              <a16:creationId xmlns:a16="http://schemas.microsoft.com/office/drawing/2014/main" id="{00000000-0008-0000-0400-00006E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31" name="Oval 35">
          <a:extLst>
            <a:ext uri="{FF2B5EF4-FFF2-40B4-BE49-F238E27FC236}">
              <a16:creationId xmlns:a16="http://schemas.microsoft.com/office/drawing/2014/main" id="{00000000-0008-0000-0400-00006F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0</xdr:row>
      <xdr:rowOff>0</xdr:rowOff>
    </xdr:from>
    <xdr:to>
      <xdr:col>20</xdr:col>
      <xdr:colOff>0</xdr:colOff>
      <xdr:row>0</xdr:row>
      <xdr:rowOff>0</xdr:rowOff>
    </xdr:to>
    <xdr:sp macro="" textlink="">
      <xdr:nvSpPr>
        <xdr:cNvPr id="5232" name="Oval 36">
          <a:extLst>
            <a:ext uri="{FF2B5EF4-FFF2-40B4-BE49-F238E27FC236}">
              <a16:creationId xmlns:a16="http://schemas.microsoft.com/office/drawing/2014/main" id="{00000000-0008-0000-0400-000070140000}"/>
            </a:ext>
          </a:extLst>
        </xdr:cNvPr>
        <xdr:cNvSpPr>
          <a:spLocks noChangeArrowheads="1"/>
        </xdr:cNvSpPr>
      </xdr:nvSpPr>
      <xdr:spPr bwMode="auto">
        <a:xfrm>
          <a:off x="7705725" y="0"/>
          <a:ext cx="219075" cy="0"/>
        </a:xfrm>
        <a:prstGeom prst="ellipse">
          <a:avLst/>
        </a:prstGeom>
        <a:noFill/>
        <a:ln w="9525">
          <a:solidFill>
            <a:srgbClr val="000000"/>
          </a:solidFill>
          <a:round/>
          <a:headEnd/>
          <a:tailEnd/>
        </a:ln>
      </xdr:spPr>
    </xdr:sp>
    <xdr:clientData/>
  </xdr:twoCellAnchor>
  <xdr:twoCellAnchor>
    <xdr:from>
      <xdr:col>19</xdr:col>
      <xdr:colOff>219075</xdr:colOff>
      <xdr:row>47</xdr:row>
      <xdr:rowOff>0</xdr:rowOff>
    </xdr:from>
    <xdr:to>
      <xdr:col>20</xdr:col>
      <xdr:colOff>0</xdr:colOff>
      <xdr:row>47</xdr:row>
      <xdr:rowOff>0</xdr:rowOff>
    </xdr:to>
    <xdr:sp macro="" textlink="">
      <xdr:nvSpPr>
        <xdr:cNvPr id="5233" name="Oval 37">
          <a:extLst>
            <a:ext uri="{FF2B5EF4-FFF2-40B4-BE49-F238E27FC236}">
              <a16:creationId xmlns:a16="http://schemas.microsoft.com/office/drawing/2014/main" id="{00000000-0008-0000-0400-000071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58" name="Oval 38">
          <a:extLst>
            <a:ext uri="{FF2B5EF4-FFF2-40B4-BE49-F238E27FC236}">
              <a16:creationId xmlns:a16="http://schemas.microsoft.com/office/drawing/2014/main" id="{00000000-0008-0000-0400-000026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twoCellAnchor>
    <xdr:from>
      <xdr:col>19</xdr:col>
      <xdr:colOff>219075</xdr:colOff>
      <xdr:row>47</xdr:row>
      <xdr:rowOff>0</xdr:rowOff>
    </xdr:from>
    <xdr:to>
      <xdr:col>20</xdr:col>
      <xdr:colOff>0</xdr:colOff>
      <xdr:row>47</xdr:row>
      <xdr:rowOff>0</xdr:rowOff>
    </xdr:to>
    <xdr:sp macro="" textlink="">
      <xdr:nvSpPr>
        <xdr:cNvPr id="5235" name="Oval 39">
          <a:extLst>
            <a:ext uri="{FF2B5EF4-FFF2-40B4-BE49-F238E27FC236}">
              <a16:creationId xmlns:a16="http://schemas.microsoft.com/office/drawing/2014/main" id="{00000000-0008-0000-0400-000073140000}"/>
            </a:ext>
          </a:extLst>
        </xdr:cNvPr>
        <xdr:cNvSpPr>
          <a:spLocks noChangeArrowheads="1"/>
        </xdr:cNvSpPr>
      </xdr:nvSpPr>
      <xdr:spPr bwMode="auto">
        <a:xfrm>
          <a:off x="7705725" y="12363450"/>
          <a:ext cx="219075" cy="0"/>
        </a:xfrm>
        <a:prstGeom prst="ellipse">
          <a:avLst/>
        </a:prstGeom>
        <a:noFill/>
        <a:ln w="9525">
          <a:solidFill>
            <a:srgbClr val="000000"/>
          </a:solidFill>
          <a:round/>
          <a:headEnd/>
          <a:tailEnd/>
        </a:ln>
      </xdr:spPr>
    </xdr:sp>
    <xdr:clientData/>
  </xdr:twoCellAnchor>
  <xdr:twoCellAnchor>
    <xdr:from>
      <xdr:col>1</xdr:col>
      <xdr:colOff>38100</xdr:colOff>
      <xdr:row>0</xdr:row>
      <xdr:rowOff>76200</xdr:rowOff>
    </xdr:from>
    <xdr:to>
      <xdr:col>2</xdr:col>
      <xdr:colOff>114300</xdr:colOff>
      <xdr:row>1</xdr:row>
      <xdr:rowOff>304800</xdr:rowOff>
    </xdr:to>
    <xdr:sp macro="" textlink="">
      <xdr:nvSpPr>
        <xdr:cNvPr id="5160" name="Oval 40">
          <a:extLst>
            <a:ext uri="{FF2B5EF4-FFF2-40B4-BE49-F238E27FC236}">
              <a16:creationId xmlns:a16="http://schemas.microsoft.com/office/drawing/2014/main" id="{00000000-0008-0000-0400-000028140000}"/>
            </a:ext>
          </a:extLst>
        </xdr:cNvPr>
        <xdr:cNvSpPr>
          <a:spLocks noChangeArrowheads="1"/>
        </xdr:cNvSpPr>
      </xdr:nvSpPr>
      <xdr:spPr bwMode="auto">
        <a:xfrm>
          <a:off x="438150" y="76200"/>
          <a:ext cx="47625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342900</xdr:colOff>
      <xdr:row>0</xdr:row>
      <xdr:rowOff>139700</xdr:rowOff>
    </xdr:from>
    <xdr:to>
      <xdr:col>3</xdr:col>
      <xdr:colOff>12700</xdr:colOff>
      <xdr:row>2</xdr:row>
      <xdr:rowOff>180975</xdr:rowOff>
    </xdr:to>
    <xdr:sp macro="" textlink="">
      <xdr:nvSpPr>
        <xdr:cNvPr id="2" name="Oval 12">
          <a:extLst>
            <a:ext uri="{FF2B5EF4-FFF2-40B4-BE49-F238E27FC236}">
              <a16:creationId xmlns:a16="http://schemas.microsoft.com/office/drawing/2014/main" id="{00000000-0008-0000-0500-000002000000}"/>
            </a:ext>
          </a:extLst>
        </xdr:cNvPr>
        <xdr:cNvSpPr>
          <a:spLocks noChangeArrowheads="1"/>
        </xdr:cNvSpPr>
      </xdr:nvSpPr>
      <xdr:spPr bwMode="auto">
        <a:xfrm>
          <a:off x="876300" y="139700"/>
          <a:ext cx="584200" cy="523875"/>
        </a:xfrm>
        <a:prstGeom prst="ellipse">
          <a:avLst/>
        </a:prstGeom>
        <a:solidFill>
          <a:srgbClr val="FFFFFF"/>
        </a:solidFill>
        <a:ln w="9525">
          <a:solidFill>
            <a:srgbClr val="000000"/>
          </a:solidFill>
          <a:round/>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Ｐゴシック"/>
              <a:ea typeface="ＭＳ Ｐゴシック"/>
            </a:rPr>
            <a:t>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28"/>
  <sheetViews>
    <sheetView tabSelected="1" zoomScale="75" workbookViewId="0">
      <selection activeCell="C122" sqref="C122"/>
    </sheetView>
  </sheetViews>
  <sheetFormatPr defaultColWidth="9" defaultRowHeight="13" x14ac:dyDescent="0.2"/>
  <cols>
    <col min="1" max="1" width="5.26953125" style="1" customWidth="1"/>
    <col min="2" max="2" width="6.6328125" style="1" customWidth="1"/>
    <col min="3" max="3" width="29.453125" style="1" customWidth="1"/>
    <col min="4" max="4" width="4.90625" style="1" customWidth="1"/>
    <col min="5" max="6" width="4.08984375" style="1" customWidth="1"/>
    <col min="7" max="7" width="2.36328125" style="1" customWidth="1"/>
    <col min="8" max="8" width="4.08984375" style="1" customWidth="1"/>
    <col min="9" max="9" width="2.90625" style="1" customWidth="1"/>
    <col min="10" max="10" width="4.08984375" style="1" customWidth="1"/>
    <col min="11" max="11" width="2.453125" style="1" customWidth="1"/>
    <col min="12" max="12" width="3.90625" style="1" customWidth="1"/>
    <col min="13" max="13" width="3.7265625" style="1" customWidth="1"/>
    <col min="14" max="14" width="2.36328125" style="1" customWidth="1"/>
    <col min="15" max="15" width="3.7265625" style="1" customWidth="1"/>
    <col min="16" max="16" width="2.26953125" style="1" customWidth="1"/>
    <col min="17" max="17" width="3.7265625" style="1" customWidth="1"/>
    <col min="18" max="18" width="2.6328125" style="1" customWidth="1"/>
    <col min="19" max="19" width="5.7265625" style="1" customWidth="1"/>
    <col min="20" max="21" width="7.36328125" style="1" customWidth="1"/>
    <col min="22" max="22" width="3.36328125" style="1" customWidth="1"/>
    <col min="23" max="25" width="2.6328125" style="1" customWidth="1"/>
    <col min="26" max="16384" width="9" style="1"/>
  </cols>
  <sheetData>
    <row r="1" spans="1:25" ht="23.5" x14ac:dyDescent="0.2">
      <c r="C1" s="89" t="s">
        <v>54</v>
      </c>
      <c r="D1" s="89"/>
      <c r="E1" s="89"/>
      <c r="F1" s="89"/>
      <c r="G1" s="89"/>
      <c r="H1" s="89"/>
      <c r="I1" s="89"/>
      <c r="J1" s="89"/>
      <c r="K1" s="89"/>
      <c r="L1" s="89"/>
      <c r="M1" s="89"/>
      <c r="N1" s="89"/>
      <c r="O1" s="89"/>
      <c r="P1" s="89"/>
      <c r="Q1" s="89"/>
      <c r="R1" s="89"/>
      <c r="S1" s="89"/>
      <c r="T1" s="89"/>
      <c r="U1" s="89"/>
    </row>
    <row r="2" spans="1:25" ht="23.25" customHeight="1" x14ac:dyDescent="0.2">
      <c r="R2" s="101" t="s">
        <v>28</v>
      </c>
      <c r="S2" s="101"/>
      <c r="T2" s="102"/>
      <c r="U2" s="27">
        <v>2704</v>
      </c>
      <c r="V2" s="42" t="s">
        <v>27</v>
      </c>
      <c r="W2" s="60"/>
      <c r="X2" s="77"/>
      <c r="Y2" s="78"/>
    </row>
    <row r="3" spans="1:25" s="14" customFormat="1" ht="4.5" customHeight="1" x14ac:dyDescent="0.2">
      <c r="A3" s="101"/>
      <c r="B3" s="101"/>
      <c r="C3" s="101"/>
      <c r="D3" s="101"/>
      <c r="E3" s="101"/>
      <c r="F3" s="101"/>
      <c r="G3" s="101"/>
      <c r="H3" s="101"/>
      <c r="I3" s="101"/>
      <c r="J3" s="101"/>
      <c r="K3" s="101"/>
      <c r="L3" s="101"/>
      <c r="M3" s="101"/>
      <c r="N3" s="101"/>
      <c r="O3" s="101"/>
      <c r="P3" s="101"/>
      <c r="Q3" s="101"/>
      <c r="R3" s="101"/>
      <c r="S3" s="101"/>
      <c r="T3" s="101"/>
      <c r="U3" s="101"/>
      <c r="V3" s="101"/>
      <c r="W3" s="101"/>
    </row>
    <row r="4" spans="1:25" ht="6" customHeight="1" thickBot="1" x14ac:dyDescent="0.25">
      <c r="A4" s="6"/>
      <c r="B4" s="6"/>
      <c r="C4" s="6"/>
      <c r="D4" s="6"/>
      <c r="E4" s="6"/>
      <c r="F4" s="6"/>
      <c r="G4" s="6"/>
      <c r="H4" s="6"/>
      <c r="I4" s="6"/>
      <c r="J4" s="6"/>
      <c r="K4" s="6"/>
      <c r="L4" s="6"/>
      <c r="M4" s="6"/>
      <c r="N4" s="6"/>
      <c r="O4" s="6"/>
      <c r="P4" s="6"/>
      <c r="Q4" s="6"/>
      <c r="R4" s="6"/>
      <c r="S4" s="6"/>
      <c r="T4" s="6"/>
      <c r="U4" s="6"/>
    </row>
    <row r="5" spans="1:25" ht="14.25" customHeight="1" x14ac:dyDescent="0.2">
      <c r="A5" s="105" t="s">
        <v>0</v>
      </c>
      <c r="B5" s="103" t="s">
        <v>19</v>
      </c>
      <c r="C5" s="107" t="s">
        <v>22</v>
      </c>
      <c r="D5" s="96" t="s">
        <v>1</v>
      </c>
      <c r="E5" s="98" t="s">
        <v>14</v>
      </c>
      <c r="F5" s="99"/>
      <c r="G5" s="99"/>
      <c r="H5" s="99"/>
      <c r="I5" s="99"/>
      <c r="J5" s="99"/>
      <c r="K5" s="100"/>
      <c r="L5" s="90" t="s">
        <v>13</v>
      </c>
      <c r="M5" s="91"/>
      <c r="N5" s="91"/>
      <c r="O5" s="91"/>
      <c r="P5" s="91"/>
      <c r="Q5" s="91"/>
      <c r="R5" s="92"/>
      <c r="S5" s="28" t="s">
        <v>15</v>
      </c>
      <c r="T5" s="28" t="s">
        <v>16</v>
      </c>
      <c r="U5" s="28" t="s">
        <v>17</v>
      </c>
      <c r="V5" s="103" t="s">
        <v>3</v>
      </c>
      <c r="W5" s="113"/>
      <c r="X5" s="113"/>
      <c r="Y5" s="114"/>
    </row>
    <row r="6" spans="1:25" ht="13.5" customHeight="1" thickBot="1" x14ac:dyDescent="0.25">
      <c r="A6" s="106"/>
      <c r="B6" s="104"/>
      <c r="C6" s="108"/>
      <c r="D6" s="97"/>
      <c r="E6" s="94" t="s">
        <v>4</v>
      </c>
      <c r="F6" s="94"/>
      <c r="G6" s="94"/>
      <c r="H6" s="94"/>
      <c r="I6" s="94"/>
      <c r="J6" s="94"/>
      <c r="K6" s="94"/>
      <c r="L6" s="93"/>
      <c r="M6" s="94"/>
      <c r="N6" s="94"/>
      <c r="O6" s="94"/>
      <c r="P6" s="94"/>
      <c r="Q6" s="94"/>
      <c r="R6" s="95"/>
      <c r="S6" s="29" t="s">
        <v>50</v>
      </c>
      <c r="T6" s="30" t="s">
        <v>20</v>
      </c>
      <c r="U6" s="30" t="s">
        <v>23</v>
      </c>
      <c r="V6" s="104"/>
      <c r="W6" s="115"/>
      <c r="X6" s="115"/>
      <c r="Y6" s="116"/>
    </row>
    <row r="7" spans="1:25" ht="24" customHeight="1" x14ac:dyDescent="0.2">
      <c r="A7" s="26">
        <v>1</v>
      </c>
      <c r="B7" s="20"/>
      <c r="C7" s="19"/>
      <c r="D7" s="52"/>
      <c r="E7" s="35" t="s">
        <v>52</v>
      </c>
      <c r="F7" s="54"/>
      <c r="G7" s="3" t="s">
        <v>5</v>
      </c>
      <c r="H7" s="56"/>
      <c r="I7" s="3" t="s">
        <v>6</v>
      </c>
      <c r="J7" s="55"/>
      <c r="K7" s="3" t="s">
        <v>8</v>
      </c>
      <c r="L7" s="128"/>
      <c r="M7" s="129"/>
      <c r="N7" s="3" t="s">
        <v>5</v>
      </c>
      <c r="O7" s="54"/>
      <c r="P7" s="3" t="s">
        <v>6</v>
      </c>
      <c r="Q7" s="54"/>
      <c r="R7" s="15" t="s">
        <v>8</v>
      </c>
      <c r="S7" s="57"/>
      <c r="T7" s="58"/>
      <c r="U7" s="58"/>
      <c r="V7" s="118"/>
      <c r="W7" s="119"/>
      <c r="X7" s="119"/>
      <c r="Y7" s="120"/>
    </row>
    <row r="8" spans="1:25" ht="24" customHeight="1" x14ac:dyDescent="0.2">
      <c r="A8" s="21">
        <v>2</v>
      </c>
      <c r="B8" s="20"/>
      <c r="C8" s="19"/>
      <c r="D8" s="52"/>
      <c r="E8" s="35" t="s">
        <v>52</v>
      </c>
      <c r="F8" s="54"/>
      <c r="G8" s="3" t="s">
        <v>5</v>
      </c>
      <c r="H8" s="56"/>
      <c r="I8" s="3" t="s">
        <v>6</v>
      </c>
      <c r="J8" s="55"/>
      <c r="K8" s="3" t="s">
        <v>8</v>
      </c>
      <c r="L8" s="118"/>
      <c r="M8" s="119"/>
      <c r="N8" s="3" t="s">
        <v>5</v>
      </c>
      <c r="O8" s="54"/>
      <c r="P8" s="3" t="s">
        <v>6</v>
      </c>
      <c r="Q8" s="54"/>
      <c r="R8" s="15" t="s">
        <v>8</v>
      </c>
      <c r="S8" s="57"/>
      <c r="T8" s="58"/>
      <c r="U8" s="58"/>
      <c r="V8" s="118"/>
      <c r="W8" s="119"/>
      <c r="X8" s="119"/>
      <c r="Y8" s="120"/>
    </row>
    <row r="9" spans="1:25" ht="24" customHeight="1" x14ac:dyDescent="0.2">
      <c r="A9" s="21">
        <v>3</v>
      </c>
      <c r="B9" s="20"/>
      <c r="C9" s="19"/>
      <c r="D9" s="52"/>
      <c r="E9" s="35" t="s">
        <v>52</v>
      </c>
      <c r="F9" s="54"/>
      <c r="G9" s="3" t="s">
        <v>5</v>
      </c>
      <c r="H9" s="56"/>
      <c r="I9" s="3" t="s">
        <v>6</v>
      </c>
      <c r="J9" s="55"/>
      <c r="K9" s="3" t="s">
        <v>8</v>
      </c>
      <c r="L9" s="118"/>
      <c r="M9" s="119"/>
      <c r="N9" s="3" t="s">
        <v>5</v>
      </c>
      <c r="O9" s="54"/>
      <c r="P9" s="3" t="s">
        <v>6</v>
      </c>
      <c r="Q9" s="54"/>
      <c r="R9" s="15" t="s">
        <v>8</v>
      </c>
      <c r="S9" s="57"/>
      <c r="T9" s="58"/>
      <c r="U9" s="58"/>
      <c r="V9" s="118"/>
      <c r="W9" s="119"/>
      <c r="X9" s="119"/>
      <c r="Y9" s="120"/>
    </row>
    <row r="10" spans="1:25" ht="24" customHeight="1" x14ac:dyDescent="0.2">
      <c r="A10" s="21">
        <v>4</v>
      </c>
      <c r="B10" s="20"/>
      <c r="C10" s="19"/>
      <c r="D10" s="52"/>
      <c r="E10" s="35" t="s">
        <v>52</v>
      </c>
      <c r="F10" s="54"/>
      <c r="G10" s="3" t="s">
        <v>5</v>
      </c>
      <c r="H10" s="56"/>
      <c r="I10" s="3" t="s">
        <v>6</v>
      </c>
      <c r="J10" s="54"/>
      <c r="K10" s="3" t="s">
        <v>8</v>
      </c>
      <c r="L10" s="118"/>
      <c r="M10" s="119"/>
      <c r="N10" s="3" t="s">
        <v>5</v>
      </c>
      <c r="O10" s="54"/>
      <c r="P10" s="3" t="s">
        <v>6</v>
      </c>
      <c r="Q10" s="54"/>
      <c r="R10" s="15" t="s">
        <v>8</v>
      </c>
      <c r="S10" s="57"/>
      <c r="T10" s="58"/>
      <c r="U10" s="58"/>
      <c r="V10" s="118"/>
      <c r="W10" s="119"/>
      <c r="X10" s="119"/>
      <c r="Y10" s="120"/>
    </row>
    <row r="11" spans="1:25" ht="24" customHeight="1" x14ac:dyDescent="0.2">
      <c r="A11" s="21">
        <v>5</v>
      </c>
      <c r="B11" s="20"/>
      <c r="C11" s="19"/>
      <c r="D11" s="52"/>
      <c r="E11" s="35" t="s">
        <v>52</v>
      </c>
      <c r="F11" s="54"/>
      <c r="G11" s="3" t="s">
        <v>5</v>
      </c>
      <c r="H11" s="56"/>
      <c r="I11" s="3" t="s">
        <v>6</v>
      </c>
      <c r="J11" s="54"/>
      <c r="K11" s="3" t="s">
        <v>8</v>
      </c>
      <c r="L11" s="118"/>
      <c r="M11" s="119"/>
      <c r="N11" s="3" t="s">
        <v>5</v>
      </c>
      <c r="O11" s="54"/>
      <c r="P11" s="3" t="s">
        <v>6</v>
      </c>
      <c r="Q11" s="54"/>
      <c r="R11" s="15" t="s">
        <v>8</v>
      </c>
      <c r="S11" s="57"/>
      <c r="T11" s="58"/>
      <c r="U11" s="58"/>
      <c r="V11" s="118"/>
      <c r="W11" s="119"/>
      <c r="X11" s="119"/>
      <c r="Y11" s="120"/>
    </row>
    <row r="12" spans="1:25" ht="24" customHeight="1" x14ac:dyDescent="0.2">
      <c r="A12" s="21">
        <v>6</v>
      </c>
      <c r="B12" s="20"/>
      <c r="C12" s="19"/>
      <c r="D12" s="52"/>
      <c r="E12" s="35" t="s">
        <v>52</v>
      </c>
      <c r="F12" s="54"/>
      <c r="G12" s="3" t="s">
        <v>5</v>
      </c>
      <c r="H12" s="56"/>
      <c r="I12" s="3" t="s">
        <v>6</v>
      </c>
      <c r="J12" s="55"/>
      <c r="K12" s="3" t="s">
        <v>8</v>
      </c>
      <c r="L12" s="118"/>
      <c r="M12" s="119"/>
      <c r="N12" s="3" t="s">
        <v>5</v>
      </c>
      <c r="O12" s="54"/>
      <c r="P12" s="3" t="s">
        <v>6</v>
      </c>
      <c r="Q12" s="54"/>
      <c r="R12" s="15" t="s">
        <v>8</v>
      </c>
      <c r="S12" s="57"/>
      <c r="T12" s="58"/>
      <c r="U12" s="58"/>
      <c r="V12" s="118"/>
      <c r="W12" s="119"/>
      <c r="X12" s="119"/>
      <c r="Y12" s="120"/>
    </row>
    <row r="13" spans="1:25" ht="24" customHeight="1" x14ac:dyDescent="0.2">
      <c r="A13" s="21">
        <v>7</v>
      </c>
      <c r="B13" s="20"/>
      <c r="C13" s="19"/>
      <c r="D13" s="52"/>
      <c r="E13" s="35" t="s">
        <v>52</v>
      </c>
      <c r="F13" s="54"/>
      <c r="G13" s="3" t="s">
        <v>5</v>
      </c>
      <c r="H13" s="56"/>
      <c r="I13" s="3" t="s">
        <v>6</v>
      </c>
      <c r="J13" s="55"/>
      <c r="K13" s="3" t="s">
        <v>8</v>
      </c>
      <c r="L13" s="118"/>
      <c r="M13" s="119"/>
      <c r="N13" s="3" t="s">
        <v>5</v>
      </c>
      <c r="O13" s="54"/>
      <c r="P13" s="3" t="s">
        <v>6</v>
      </c>
      <c r="Q13" s="54"/>
      <c r="R13" s="15" t="s">
        <v>8</v>
      </c>
      <c r="S13" s="57"/>
      <c r="T13" s="58"/>
      <c r="U13" s="58"/>
      <c r="V13" s="118"/>
      <c r="W13" s="119"/>
      <c r="X13" s="119"/>
      <c r="Y13" s="120"/>
    </row>
    <row r="14" spans="1:25" ht="24" customHeight="1" x14ac:dyDescent="0.2">
      <c r="A14" s="21">
        <v>8</v>
      </c>
      <c r="B14" s="20"/>
      <c r="C14" s="19"/>
      <c r="D14" s="52"/>
      <c r="E14" s="35" t="s">
        <v>52</v>
      </c>
      <c r="F14" s="54"/>
      <c r="G14" s="3" t="s">
        <v>5</v>
      </c>
      <c r="H14" s="56"/>
      <c r="I14" s="3" t="s">
        <v>6</v>
      </c>
      <c r="J14" s="55"/>
      <c r="K14" s="3" t="s">
        <v>8</v>
      </c>
      <c r="L14" s="118"/>
      <c r="M14" s="119"/>
      <c r="N14" s="3" t="s">
        <v>5</v>
      </c>
      <c r="O14" s="54"/>
      <c r="P14" s="3" t="s">
        <v>6</v>
      </c>
      <c r="Q14" s="54"/>
      <c r="R14" s="15" t="s">
        <v>8</v>
      </c>
      <c r="S14" s="57"/>
      <c r="T14" s="58"/>
      <c r="U14" s="58"/>
      <c r="V14" s="118"/>
      <c r="W14" s="119"/>
      <c r="X14" s="119"/>
      <c r="Y14" s="120"/>
    </row>
    <row r="15" spans="1:25" ht="24" customHeight="1" x14ac:dyDescent="0.2">
      <c r="A15" s="21">
        <v>9</v>
      </c>
      <c r="B15" s="20"/>
      <c r="C15" s="19"/>
      <c r="D15" s="52"/>
      <c r="E15" s="35" t="s">
        <v>52</v>
      </c>
      <c r="F15" s="54"/>
      <c r="G15" s="3" t="s">
        <v>5</v>
      </c>
      <c r="H15" s="56"/>
      <c r="I15" s="3" t="s">
        <v>6</v>
      </c>
      <c r="J15" s="54"/>
      <c r="K15" s="3" t="s">
        <v>8</v>
      </c>
      <c r="L15" s="118"/>
      <c r="M15" s="119"/>
      <c r="N15" s="3" t="s">
        <v>5</v>
      </c>
      <c r="O15" s="54"/>
      <c r="P15" s="3" t="s">
        <v>6</v>
      </c>
      <c r="Q15" s="54"/>
      <c r="R15" s="15" t="s">
        <v>8</v>
      </c>
      <c r="S15" s="57"/>
      <c r="T15" s="58"/>
      <c r="U15" s="58"/>
      <c r="V15" s="118"/>
      <c r="W15" s="119"/>
      <c r="X15" s="119"/>
      <c r="Y15" s="120"/>
    </row>
    <row r="16" spans="1:25" ht="24" customHeight="1" x14ac:dyDescent="0.2">
      <c r="A16" s="21">
        <v>10</v>
      </c>
      <c r="B16" s="20"/>
      <c r="C16" s="19"/>
      <c r="D16" s="52"/>
      <c r="E16" s="35" t="s">
        <v>52</v>
      </c>
      <c r="F16" s="54"/>
      <c r="G16" s="3" t="s">
        <v>5</v>
      </c>
      <c r="H16" s="56"/>
      <c r="I16" s="3" t="s">
        <v>6</v>
      </c>
      <c r="J16" s="55"/>
      <c r="K16" s="3" t="s">
        <v>8</v>
      </c>
      <c r="L16" s="118"/>
      <c r="M16" s="119"/>
      <c r="N16" s="3" t="s">
        <v>5</v>
      </c>
      <c r="O16" s="54"/>
      <c r="P16" s="3" t="s">
        <v>6</v>
      </c>
      <c r="Q16" s="54"/>
      <c r="R16" s="15" t="s">
        <v>8</v>
      </c>
      <c r="S16" s="57"/>
      <c r="T16" s="58"/>
      <c r="U16" s="58"/>
      <c r="V16" s="118"/>
      <c r="W16" s="119"/>
      <c r="X16" s="119"/>
      <c r="Y16" s="120"/>
    </row>
    <row r="17" spans="1:25" ht="24" customHeight="1" x14ac:dyDescent="0.2">
      <c r="A17" s="21">
        <v>11</v>
      </c>
      <c r="B17" s="20"/>
      <c r="C17" s="19"/>
      <c r="D17" s="52"/>
      <c r="E17" s="35" t="s">
        <v>52</v>
      </c>
      <c r="F17" s="54"/>
      <c r="G17" s="3" t="s">
        <v>5</v>
      </c>
      <c r="H17" s="54"/>
      <c r="I17" s="3" t="s">
        <v>6</v>
      </c>
      <c r="J17" s="54"/>
      <c r="K17" s="3" t="s">
        <v>8</v>
      </c>
      <c r="L17" s="118"/>
      <c r="M17" s="119"/>
      <c r="N17" s="3" t="s">
        <v>5</v>
      </c>
      <c r="O17" s="54"/>
      <c r="P17" s="3" t="s">
        <v>6</v>
      </c>
      <c r="Q17" s="54"/>
      <c r="R17" s="15" t="s">
        <v>8</v>
      </c>
      <c r="S17" s="57"/>
      <c r="T17" s="58"/>
      <c r="U17" s="58"/>
      <c r="V17" s="118"/>
      <c r="W17" s="119"/>
      <c r="X17" s="119"/>
      <c r="Y17" s="120"/>
    </row>
    <row r="18" spans="1:25" ht="24" customHeight="1" x14ac:dyDescent="0.2">
      <c r="A18" s="21">
        <v>12</v>
      </c>
      <c r="B18" s="20"/>
      <c r="C18" s="19"/>
      <c r="D18" s="52"/>
      <c r="E18" s="36" t="s">
        <v>52</v>
      </c>
      <c r="F18" s="55"/>
      <c r="G18" s="16" t="s">
        <v>5</v>
      </c>
      <c r="H18" s="55"/>
      <c r="I18" s="16" t="s">
        <v>10</v>
      </c>
      <c r="J18" s="55"/>
      <c r="K18" s="16" t="s">
        <v>9</v>
      </c>
      <c r="L18" s="118"/>
      <c r="M18" s="119"/>
      <c r="N18" s="16" t="s">
        <v>5</v>
      </c>
      <c r="O18" s="55"/>
      <c r="P18" s="16" t="s">
        <v>10</v>
      </c>
      <c r="Q18" s="54"/>
      <c r="R18" s="23" t="s">
        <v>9</v>
      </c>
      <c r="S18" s="59"/>
      <c r="T18" s="58"/>
      <c r="U18" s="58"/>
      <c r="V18" s="118"/>
      <c r="W18" s="119"/>
      <c r="X18" s="119"/>
      <c r="Y18" s="120"/>
    </row>
    <row r="19" spans="1:25" ht="24" customHeight="1" x14ac:dyDescent="0.2">
      <c r="A19" s="21">
        <v>13</v>
      </c>
      <c r="B19" s="52"/>
      <c r="C19" s="19"/>
      <c r="D19" s="52"/>
      <c r="E19" s="35" t="s">
        <v>52</v>
      </c>
      <c r="F19" s="54"/>
      <c r="G19" s="3" t="s">
        <v>5</v>
      </c>
      <c r="H19" s="56"/>
      <c r="I19" s="3" t="s">
        <v>6</v>
      </c>
      <c r="J19" s="54"/>
      <c r="K19" s="3" t="s">
        <v>8</v>
      </c>
      <c r="L19" s="118"/>
      <c r="M19" s="119"/>
      <c r="N19" s="3" t="s">
        <v>5</v>
      </c>
      <c r="O19" s="54"/>
      <c r="P19" s="3" t="s">
        <v>6</v>
      </c>
      <c r="Q19" s="54"/>
      <c r="R19" s="15" t="s">
        <v>8</v>
      </c>
      <c r="S19" s="57"/>
      <c r="T19" s="58"/>
      <c r="U19" s="58"/>
      <c r="V19" s="118"/>
      <c r="W19" s="119"/>
      <c r="X19" s="119"/>
      <c r="Y19" s="120"/>
    </row>
    <row r="20" spans="1:25" ht="24" customHeight="1" x14ac:dyDescent="0.2">
      <c r="A20" s="21">
        <v>14</v>
      </c>
      <c r="B20" s="52"/>
      <c r="C20" s="19"/>
      <c r="D20" s="52"/>
      <c r="E20" s="35" t="s">
        <v>52</v>
      </c>
      <c r="F20" s="54"/>
      <c r="G20" s="3" t="s">
        <v>5</v>
      </c>
      <c r="H20" s="56"/>
      <c r="I20" s="3" t="s">
        <v>6</v>
      </c>
      <c r="J20" s="55"/>
      <c r="K20" s="3" t="s">
        <v>8</v>
      </c>
      <c r="L20" s="118"/>
      <c r="M20" s="119"/>
      <c r="N20" s="3" t="s">
        <v>5</v>
      </c>
      <c r="O20" s="54"/>
      <c r="P20" s="3" t="s">
        <v>6</v>
      </c>
      <c r="Q20" s="54"/>
      <c r="R20" s="15" t="s">
        <v>8</v>
      </c>
      <c r="S20" s="57"/>
      <c r="T20" s="58"/>
      <c r="U20" s="58"/>
      <c r="V20" s="118"/>
      <c r="W20" s="119"/>
      <c r="X20" s="119"/>
      <c r="Y20" s="120"/>
    </row>
    <row r="21" spans="1:25" ht="24" customHeight="1" x14ac:dyDescent="0.2">
      <c r="A21" s="21">
        <v>15</v>
      </c>
      <c r="B21" s="52"/>
      <c r="C21" s="19"/>
      <c r="D21" s="52"/>
      <c r="E21" s="35" t="s">
        <v>52</v>
      </c>
      <c r="F21" s="54"/>
      <c r="G21" s="3" t="s">
        <v>5</v>
      </c>
      <c r="H21" s="56"/>
      <c r="I21" s="3" t="s">
        <v>6</v>
      </c>
      <c r="J21" s="54"/>
      <c r="K21" s="3" t="s">
        <v>8</v>
      </c>
      <c r="L21" s="118"/>
      <c r="M21" s="119"/>
      <c r="N21" s="3" t="s">
        <v>5</v>
      </c>
      <c r="O21" s="54"/>
      <c r="P21" s="3" t="s">
        <v>6</v>
      </c>
      <c r="Q21" s="54"/>
      <c r="R21" s="15" t="s">
        <v>8</v>
      </c>
      <c r="S21" s="57"/>
      <c r="T21" s="58"/>
      <c r="U21" s="58"/>
      <c r="V21" s="118"/>
      <c r="W21" s="119"/>
      <c r="X21" s="119"/>
      <c r="Y21" s="120"/>
    </row>
    <row r="22" spans="1:25" ht="24" customHeight="1" x14ac:dyDescent="0.2">
      <c r="A22" s="21">
        <v>16</v>
      </c>
      <c r="B22" s="52"/>
      <c r="C22" s="19"/>
      <c r="D22" s="52"/>
      <c r="E22" s="35" t="s">
        <v>52</v>
      </c>
      <c r="F22" s="54"/>
      <c r="G22" s="3" t="s">
        <v>5</v>
      </c>
      <c r="H22" s="56"/>
      <c r="I22" s="3" t="s">
        <v>6</v>
      </c>
      <c r="J22" s="55"/>
      <c r="K22" s="3" t="s">
        <v>8</v>
      </c>
      <c r="L22" s="118"/>
      <c r="M22" s="119"/>
      <c r="N22" s="3" t="s">
        <v>5</v>
      </c>
      <c r="O22" s="54"/>
      <c r="P22" s="3" t="s">
        <v>6</v>
      </c>
      <c r="Q22" s="54"/>
      <c r="R22" s="15" t="s">
        <v>8</v>
      </c>
      <c r="S22" s="57"/>
      <c r="T22" s="58"/>
      <c r="U22" s="58"/>
      <c r="V22" s="118"/>
      <c r="W22" s="119"/>
      <c r="X22" s="119"/>
      <c r="Y22" s="120"/>
    </row>
    <row r="23" spans="1:25" ht="24" customHeight="1" x14ac:dyDescent="0.2">
      <c r="A23" s="21">
        <v>17</v>
      </c>
      <c r="B23" s="52"/>
      <c r="C23" s="19"/>
      <c r="D23" s="52"/>
      <c r="E23" s="35" t="s">
        <v>52</v>
      </c>
      <c r="F23" s="54"/>
      <c r="G23" s="3" t="s">
        <v>5</v>
      </c>
      <c r="H23" s="56"/>
      <c r="I23" s="3" t="s">
        <v>6</v>
      </c>
      <c r="J23" s="54"/>
      <c r="K23" s="3" t="s">
        <v>8</v>
      </c>
      <c r="L23" s="118"/>
      <c r="M23" s="119"/>
      <c r="N23" s="3" t="s">
        <v>5</v>
      </c>
      <c r="O23" s="54"/>
      <c r="P23" s="3" t="s">
        <v>6</v>
      </c>
      <c r="Q23" s="54"/>
      <c r="R23" s="15" t="s">
        <v>8</v>
      </c>
      <c r="S23" s="57"/>
      <c r="T23" s="58"/>
      <c r="U23" s="58"/>
      <c r="V23" s="118"/>
      <c r="W23" s="119"/>
      <c r="X23" s="119"/>
      <c r="Y23" s="120"/>
    </row>
    <row r="24" spans="1:25" ht="24" customHeight="1" x14ac:dyDescent="0.2">
      <c r="A24" s="21">
        <v>18</v>
      </c>
      <c r="B24" s="52"/>
      <c r="C24" s="19"/>
      <c r="D24" s="52"/>
      <c r="E24" s="35" t="s">
        <v>52</v>
      </c>
      <c r="F24" s="54"/>
      <c r="G24" s="3" t="s">
        <v>5</v>
      </c>
      <c r="H24" s="56"/>
      <c r="I24" s="3" t="s">
        <v>6</v>
      </c>
      <c r="J24" s="55"/>
      <c r="K24" s="3" t="s">
        <v>8</v>
      </c>
      <c r="L24" s="118"/>
      <c r="M24" s="119"/>
      <c r="N24" s="3" t="s">
        <v>5</v>
      </c>
      <c r="O24" s="54"/>
      <c r="P24" s="3" t="s">
        <v>6</v>
      </c>
      <c r="Q24" s="54"/>
      <c r="R24" s="15" t="s">
        <v>8</v>
      </c>
      <c r="S24" s="57"/>
      <c r="T24" s="58"/>
      <c r="U24" s="58"/>
      <c r="V24" s="118"/>
      <c r="W24" s="119"/>
      <c r="X24" s="119"/>
      <c r="Y24" s="120"/>
    </row>
    <row r="25" spans="1:25" ht="24" customHeight="1" x14ac:dyDescent="0.2">
      <c r="A25" s="21">
        <v>19</v>
      </c>
      <c r="B25" s="52"/>
      <c r="C25" s="19"/>
      <c r="D25" s="52"/>
      <c r="E25" s="35" t="s">
        <v>52</v>
      </c>
      <c r="F25" s="54"/>
      <c r="G25" s="3" t="s">
        <v>5</v>
      </c>
      <c r="H25" s="56"/>
      <c r="I25" s="3" t="s">
        <v>6</v>
      </c>
      <c r="J25" s="54"/>
      <c r="K25" s="3" t="s">
        <v>8</v>
      </c>
      <c r="L25" s="118"/>
      <c r="M25" s="119"/>
      <c r="N25" s="3" t="s">
        <v>5</v>
      </c>
      <c r="O25" s="54"/>
      <c r="P25" s="3" t="s">
        <v>6</v>
      </c>
      <c r="Q25" s="54"/>
      <c r="R25" s="15" t="s">
        <v>8</v>
      </c>
      <c r="S25" s="57"/>
      <c r="T25" s="58"/>
      <c r="U25" s="58"/>
      <c r="V25" s="118"/>
      <c r="W25" s="119"/>
      <c r="X25" s="119"/>
      <c r="Y25" s="120"/>
    </row>
    <row r="26" spans="1:25" ht="24" customHeight="1" x14ac:dyDescent="0.2">
      <c r="A26" s="21">
        <v>20</v>
      </c>
      <c r="B26" s="52"/>
      <c r="C26" s="19"/>
      <c r="D26" s="52"/>
      <c r="E26" s="35" t="s">
        <v>52</v>
      </c>
      <c r="F26" s="54"/>
      <c r="G26" s="3" t="s">
        <v>5</v>
      </c>
      <c r="H26" s="56"/>
      <c r="I26" s="3" t="s">
        <v>6</v>
      </c>
      <c r="J26" s="55"/>
      <c r="K26" s="3" t="s">
        <v>8</v>
      </c>
      <c r="L26" s="118"/>
      <c r="M26" s="119"/>
      <c r="N26" s="3" t="s">
        <v>5</v>
      </c>
      <c r="O26" s="54"/>
      <c r="P26" s="3" t="s">
        <v>6</v>
      </c>
      <c r="Q26" s="54"/>
      <c r="R26" s="15" t="s">
        <v>8</v>
      </c>
      <c r="S26" s="57"/>
      <c r="T26" s="58"/>
      <c r="U26" s="58"/>
      <c r="V26" s="118"/>
      <c r="W26" s="119"/>
      <c r="X26" s="119"/>
      <c r="Y26" s="120"/>
    </row>
    <row r="27" spans="1:25" ht="24" customHeight="1" x14ac:dyDescent="0.2">
      <c r="A27" s="21">
        <v>21</v>
      </c>
      <c r="B27" s="52"/>
      <c r="C27" s="19"/>
      <c r="D27" s="52"/>
      <c r="E27" s="35" t="s">
        <v>52</v>
      </c>
      <c r="F27" s="54"/>
      <c r="G27" s="3" t="s">
        <v>5</v>
      </c>
      <c r="H27" s="56"/>
      <c r="I27" s="3" t="s">
        <v>6</v>
      </c>
      <c r="J27" s="54"/>
      <c r="K27" s="3" t="s">
        <v>8</v>
      </c>
      <c r="L27" s="118"/>
      <c r="M27" s="119"/>
      <c r="N27" s="3" t="s">
        <v>5</v>
      </c>
      <c r="O27" s="54"/>
      <c r="P27" s="3" t="s">
        <v>6</v>
      </c>
      <c r="Q27" s="54"/>
      <c r="R27" s="15" t="s">
        <v>8</v>
      </c>
      <c r="S27" s="57"/>
      <c r="T27" s="58"/>
      <c r="U27" s="58"/>
      <c r="V27" s="118"/>
      <c r="W27" s="119"/>
      <c r="X27" s="119"/>
      <c r="Y27" s="120"/>
    </row>
    <row r="28" spans="1:25" ht="24" customHeight="1" x14ac:dyDescent="0.2">
      <c r="A28" s="21">
        <v>22</v>
      </c>
      <c r="B28" s="52"/>
      <c r="C28" s="19"/>
      <c r="D28" s="52"/>
      <c r="E28" s="35" t="s">
        <v>52</v>
      </c>
      <c r="F28" s="54"/>
      <c r="G28" s="3" t="s">
        <v>5</v>
      </c>
      <c r="H28" s="56"/>
      <c r="I28" s="3" t="s">
        <v>6</v>
      </c>
      <c r="J28" s="55"/>
      <c r="K28" s="3" t="s">
        <v>8</v>
      </c>
      <c r="L28" s="118"/>
      <c r="M28" s="119"/>
      <c r="N28" s="3" t="s">
        <v>5</v>
      </c>
      <c r="O28" s="54"/>
      <c r="P28" s="3" t="s">
        <v>6</v>
      </c>
      <c r="Q28" s="54"/>
      <c r="R28" s="15" t="s">
        <v>8</v>
      </c>
      <c r="S28" s="57"/>
      <c r="T28" s="58"/>
      <c r="U28" s="58"/>
      <c r="V28" s="118"/>
      <c r="W28" s="119"/>
      <c r="X28" s="119"/>
      <c r="Y28" s="120"/>
    </row>
    <row r="29" spans="1:25" ht="24" customHeight="1" x14ac:dyDescent="0.2">
      <c r="A29" s="21">
        <v>23</v>
      </c>
      <c r="B29" s="52"/>
      <c r="C29" s="19"/>
      <c r="D29" s="52"/>
      <c r="E29" s="35" t="s">
        <v>52</v>
      </c>
      <c r="F29" s="54"/>
      <c r="G29" s="3" t="s">
        <v>5</v>
      </c>
      <c r="H29" s="56"/>
      <c r="I29" s="3" t="s">
        <v>6</v>
      </c>
      <c r="J29" s="54"/>
      <c r="K29" s="3" t="s">
        <v>8</v>
      </c>
      <c r="L29" s="118"/>
      <c r="M29" s="119"/>
      <c r="N29" s="3" t="s">
        <v>5</v>
      </c>
      <c r="O29" s="54"/>
      <c r="P29" s="3" t="s">
        <v>6</v>
      </c>
      <c r="Q29" s="54"/>
      <c r="R29" s="15" t="s">
        <v>8</v>
      </c>
      <c r="S29" s="57"/>
      <c r="T29" s="58"/>
      <c r="U29" s="58"/>
      <c r="V29" s="118"/>
      <c r="W29" s="119"/>
      <c r="X29" s="119"/>
      <c r="Y29" s="120"/>
    </row>
    <row r="30" spans="1:25" ht="24" customHeight="1" x14ac:dyDescent="0.2">
      <c r="A30" s="21">
        <v>24</v>
      </c>
      <c r="B30" s="52"/>
      <c r="C30" s="19"/>
      <c r="D30" s="52"/>
      <c r="E30" s="35" t="s">
        <v>52</v>
      </c>
      <c r="F30" s="54"/>
      <c r="G30" s="3" t="s">
        <v>5</v>
      </c>
      <c r="H30" s="56"/>
      <c r="I30" s="3" t="s">
        <v>6</v>
      </c>
      <c r="J30" s="55"/>
      <c r="K30" s="3" t="s">
        <v>8</v>
      </c>
      <c r="L30" s="118"/>
      <c r="M30" s="119"/>
      <c r="N30" s="3" t="s">
        <v>5</v>
      </c>
      <c r="O30" s="54"/>
      <c r="P30" s="3" t="s">
        <v>6</v>
      </c>
      <c r="Q30" s="54"/>
      <c r="R30" s="15" t="s">
        <v>8</v>
      </c>
      <c r="S30" s="57"/>
      <c r="T30" s="58"/>
      <c r="U30" s="58"/>
      <c r="V30" s="118"/>
      <c r="W30" s="119"/>
      <c r="X30" s="119"/>
      <c r="Y30" s="120"/>
    </row>
    <row r="31" spans="1:25" ht="24" customHeight="1" x14ac:dyDescent="0.2">
      <c r="A31" s="21">
        <v>25</v>
      </c>
      <c r="B31" s="52"/>
      <c r="C31" s="19"/>
      <c r="D31" s="52"/>
      <c r="E31" s="35" t="s">
        <v>52</v>
      </c>
      <c r="F31" s="54"/>
      <c r="G31" s="3" t="s">
        <v>5</v>
      </c>
      <c r="H31" s="56"/>
      <c r="I31" s="3" t="s">
        <v>6</v>
      </c>
      <c r="J31" s="55"/>
      <c r="K31" s="3" t="s">
        <v>8</v>
      </c>
      <c r="L31" s="118"/>
      <c r="M31" s="119"/>
      <c r="N31" s="3" t="s">
        <v>5</v>
      </c>
      <c r="O31" s="54"/>
      <c r="P31" s="3" t="s">
        <v>6</v>
      </c>
      <c r="Q31" s="54"/>
      <c r="R31" s="15" t="s">
        <v>8</v>
      </c>
      <c r="S31" s="57"/>
      <c r="T31" s="58"/>
      <c r="U31" s="58"/>
      <c r="V31" s="118"/>
      <c r="W31" s="119"/>
      <c r="X31" s="119"/>
      <c r="Y31" s="120"/>
    </row>
    <row r="32" spans="1:25" ht="24" customHeight="1" x14ac:dyDescent="0.2">
      <c r="A32" s="21">
        <v>26</v>
      </c>
      <c r="B32" s="52"/>
      <c r="C32" s="19"/>
      <c r="D32" s="52"/>
      <c r="E32" s="35" t="s">
        <v>52</v>
      </c>
      <c r="F32" s="54"/>
      <c r="G32" s="3" t="s">
        <v>5</v>
      </c>
      <c r="H32" s="56"/>
      <c r="I32" s="3" t="s">
        <v>6</v>
      </c>
      <c r="J32" s="54"/>
      <c r="K32" s="3" t="s">
        <v>8</v>
      </c>
      <c r="L32" s="118"/>
      <c r="M32" s="119"/>
      <c r="N32" s="3" t="s">
        <v>5</v>
      </c>
      <c r="O32" s="54"/>
      <c r="P32" s="3" t="s">
        <v>6</v>
      </c>
      <c r="Q32" s="54"/>
      <c r="R32" s="15" t="s">
        <v>8</v>
      </c>
      <c r="S32" s="57"/>
      <c r="T32" s="58"/>
      <c r="U32" s="58"/>
      <c r="V32" s="118"/>
      <c r="W32" s="119"/>
      <c r="X32" s="119"/>
      <c r="Y32" s="120"/>
    </row>
    <row r="33" spans="1:25" ht="24" customHeight="1" x14ac:dyDescent="0.2">
      <c r="A33" s="21">
        <v>27</v>
      </c>
      <c r="B33" s="52"/>
      <c r="C33" s="19"/>
      <c r="D33" s="52"/>
      <c r="E33" s="35" t="s">
        <v>52</v>
      </c>
      <c r="F33" s="54"/>
      <c r="G33" s="3" t="s">
        <v>5</v>
      </c>
      <c r="H33" s="56"/>
      <c r="I33" s="3" t="s">
        <v>6</v>
      </c>
      <c r="J33" s="55"/>
      <c r="K33" s="3" t="s">
        <v>8</v>
      </c>
      <c r="L33" s="118"/>
      <c r="M33" s="119"/>
      <c r="N33" s="3" t="s">
        <v>5</v>
      </c>
      <c r="O33" s="54"/>
      <c r="P33" s="3" t="s">
        <v>6</v>
      </c>
      <c r="Q33" s="54"/>
      <c r="R33" s="15" t="s">
        <v>8</v>
      </c>
      <c r="S33" s="57"/>
      <c r="T33" s="58"/>
      <c r="U33" s="58"/>
      <c r="V33" s="118"/>
      <c r="W33" s="119"/>
      <c r="X33" s="119"/>
      <c r="Y33" s="120"/>
    </row>
    <row r="34" spans="1:25" ht="24" customHeight="1" x14ac:dyDescent="0.2">
      <c r="A34" s="21">
        <v>28</v>
      </c>
      <c r="B34" s="52"/>
      <c r="C34" s="19"/>
      <c r="D34" s="52"/>
      <c r="E34" s="35" t="s">
        <v>52</v>
      </c>
      <c r="F34" s="54"/>
      <c r="G34" s="3" t="s">
        <v>5</v>
      </c>
      <c r="H34" s="56"/>
      <c r="I34" s="3" t="s">
        <v>6</v>
      </c>
      <c r="J34" s="54"/>
      <c r="K34" s="3" t="s">
        <v>8</v>
      </c>
      <c r="L34" s="118"/>
      <c r="M34" s="119"/>
      <c r="N34" s="3" t="s">
        <v>5</v>
      </c>
      <c r="O34" s="54"/>
      <c r="P34" s="3" t="s">
        <v>6</v>
      </c>
      <c r="Q34" s="54"/>
      <c r="R34" s="15" t="s">
        <v>8</v>
      </c>
      <c r="S34" s="57"/>
      <c r="T34" s="58"/>
      <c r="U34" s="58"/>
      <c r="V34" s="118"/>
      <c r="W34" s="119"/>
      <c r="X34" s="119"/>
      <c r="Y34" s="120"/>
    </row>
    <row r="35" spans="1:25" ht="24" customHeight="1" x14ac:dyDescent="0.2">
      <c r="A35" s="21">
        <v>29</v>
      </c>
      <c r="B35" s="52"/>
      <c r="C35" s="19"/>
      <c r="D35" s="52"/>
      <c r="E35" s="35" t="s">
        <v>52</v>
      </c>
      <c r="F35" s="54"/>
      <c r="G35" s="3" t="s">
        <v>5</v>
      </c>
      <c r="H35" s="56"/>
      <c r="I35" s="3" t="s">
        <v>6</v>
      </c>
      <c r="J35" s="55"/>
      <c r="K35" s="3" t="s">
        <v>8</v>
      </c>
      <c r="L35" s="118"/>
      <c r="M35" s="119"/>
      <c r="N35" s="3" t="s">
        <v>5</v>
      </c>
      <c r="O35" s="54"/>
      <c r="P35" s="3" t="s">
        <v>6</v>
      </c>
      <c r="Q35" s="54"/>
      <c r="R35" s="15" t="s">
        <v>8</v>
      </c>
      <c r="S35" s="57"/>
      <c r="T35" s="58"/>
      <c r="U35" s="58"/>
      <c r="V35" s="118"/>
      <c r="W35" s="119"/>
      <c r="X35" s="119"/>
      <c r="Y35" s="120"/>
    </row>
    <row r="36" spans="1:25" ht="24" customHeight="1" x14ac:dyDescent="0.2">
      <c r="A36" s="21">
        <v>30</v>
      </c>
      <c r="B36" s="52"/>
      <c r="C36" s="19"/>
      <c r="D36" s="52"/>
      <c r="E36" s="35" t="s">
        <v>52</v>
      </c>
      <c r="F36" s="54"/>
      <c r="G36" s="3" t="s">
        <v>5</v>
      </c>
      <c r="H36" s="54"/>
      <c r="I36" s="3" t="s">
        <v>10</v>
      </c>
      <c r="J36" s="54"/>
      <c r="K36" s="3" t="s">
        <v>9</v>
      </c>
      <c r="L36" s="118"/>
      <c r="M36" s="119"/>
      <c r="N36" s="3" t="s">
        <v>5</v>
      </c>
      <c r="O36" s="54"/>
      <c r="P36" s="3" t="s">
        <v>10</v>
      </c>
      <c r="Q36" s="54"/>
      <c r="R36" s="15" t="s">
        <v>9</v>
      </c>
      <c r="S36" s="57"/>
      <c r="T36" s="58"/>
      <c r="U36" s="58"/>
      <c r="V36" s="118"/>
      <c r="W36" s="119"/>
      <c r="X36" s="119"/>
      <c r="Y36" s="120"/>
    </row>
    <row r="37" spans="1:25" ht="24" customHeight="1" x14ac:dyDescent="0.2">
      <c r="A37" s="21">
        <v>31</v>
      </c>
      <c r="B37" s="52"/>
      <c r="C37" s="19"/>
      <c r="D37" s="52"/>
      <c r="E37" s="35" t="s">
        <v>52</v>
      </c>
      <c r="F37" s="54"/>
      <c r="G37" s="3" t="s">
        <v>5</v>
      </c>
      <c r="H37" s="56"/>
      <c r="I37" s="3" t="s">
        <v>6</v>
      </c>
      <c r="J37" s="54"/>
      <c r="K37" s="3" t="s">
        <v>8</v>
      </c>
      <c r="L37" s="118"/>
      <c r="M37" s="119"/>
      <c r="N37" s="3" t="s">
        <v>5</v>
      </c>
      <c r="O37" s="54"/>
      <c r="P37" s="3" t="s">
        <v>6</v>
      </c>
      <c r="Q37" s="54"/>
      <c r="R37" s="15" t="s">
        <v>8</v>
      </c>
      <c r="S37" s="57"/>
      <c r="T37" s="58"/>
      <c r="U37" s="58"/>
      <c r="V37" s="118"/>
      <c r="W37" s="119"/>
      <c r="X37" s="119"/>
      <c r="Y37" s="120"/>
    </row>
    <row r="38" spans="1:25" ht="24" customHeight="1" x14ac:dyDescent="0.2">
      <c r="A38" s="21">
        <v>32</v>
      </c>
      <c r="B38" s="52"/>
      <c r="C38" s="19"/>
      <c r="D38" s="52"/>
      <c r="E38" s="35" t="s">
        <v>52</v>
      </c>
      <c r="F38" s="54"/>
      <c r="G38" s="3" t="s">
        <v>5</v>
      </c>
      <c r="H38" s="56"/>
      <c r="I38" s="3" t="s">
        <v>6</v>
      </c>
      <c r="J38" s="55"/>
      <c r="K38" s="3" t="s">
        <v>8</v>
      </c>
      <c r="L38" s="118"/>
      <c r="M38" s="119"/>
      <c r="N38" s="3" t="s">
        <v>5</v>
      </c>
      <c r="O38" s="54"/>
      <c r="P38" s="3" t="s">
        <v>6</v>
      </c>
      <c r="Q38" s="54"/>
      <c r="R38" s="15" t="s">
        <v>8</v>
      </c>
      <c r="S38" s="57"/>
      <c r="T38" s="58"/>
      <c r="U38" s="58"/>
      <c r="V38" s="118"/>
      <c r="W38" s="119"/>
      <c r="X38" s="119"/>
      <c r="Y38" s="120"/>
    </row>
    <row r="39" spans="1:25" ht="24" customHeight="1" x14ac:dyDescent="0.2">
      <c r="A39" s="21">
        <v>33</v>
      </c>
      <c r="B39" s="52"/>
      <c r="C39" s="19"/>
      <c r="D39" s="52"/>
      <c r="E39" s="35" t="s">
        <v>52</v>
      </c>
      <c r="F39" s="54"/>
      <c r="G39" s="3" t="s">
        <v>5</v>
      </c>
      <c r="H39" s="56"/>
      <c r="I39" s="3" t="s">
        <v>6</v>
      </c>
      <c r="J39" s="54"/>
      <c r="K39" s="3" t="s">
        <v>8</v>
      </c>
      <c r="L39" s="118"/>
      <c r="M39" s="119"/>
      <c r="N39" s="3" t="s">
        <v>5</v>
      </c>
      <c r="O39" s="54"/>
      <c r="P39" s="3" t="s">
        <v>6</v>
      </c>
      <c r="Q39" s="54"/>
      <c r="R39" s="15" t="s">
        <v>8</v>
      </c>
      <c r="S39" s="57"/>
      <c r="T39" s="58"/>
      <c r="U39" s="58"/>
      <c r="V39" s="118"/>
      <c r="W39" s="119"/>
      <c r="X39" s="119"/>
      <c r="Y39" s="120"/>
    </row>
    <row r="40" spans="1:25" ht="24" customHeight="1" x14ac:dyDescent="0.2">
      <c r="A40" s="21">
        <v>34</v>
      </c>
      <c r="B40" s="52"/>
      <c r="C40" s="19"/>
      <c r="D40" s="52"/>
      <c r="E40" s="35" t="s">
        <v>52</v>
      </c>
      <c r="F40" s="54"/>
      <c r="G40" s="3" t="s">
        <v>5</v>
      </c>
      <c r="H40" s="56"/>
      <c r="I40" s="3" t="s">
        <v>6</v>
      </c>
      <c r="J40" s="55"/>
      <c r="K40" s="3" t="s">
        <v>8</v>
      </c>
      <c r="L40" s="118"/>
      <c r="M40" s="119"/>
      <c r="N40" s="3" t="s">
        <v>5</v>
      </c>
      <c r="O40" s="54"/>
      <c r="P40" s="3" t="s">
        <v>6</v>
      </c>
      <c r="Q40" s="54"/>
      <c r="R40" s="15" t="s">
        <v>8</v>
      </c>
      <c r="S40" s="57"/>
      <c r="T40" s="58"/>
      <c r="U40" s="58"/>
      <c r="V40" s="118"/>
      <c r="W40" s="119"/>
      <c r="X40" s="119"/>
      <c r="Y40" s="120"/>
    </row>
    <row r="41" spans="1:25" ht="24" customHeight="1" x14ac:dyDescent="0.2">
      <c r="A41" s="21">
        <v>35</v>
      </c>
      <c r="B41" s="52"/>
      <c r="C41" s="19"/>
      <c r="D41" s="52"/>
      <c r="E41" s="35" t="s">
        <v>52</v>
      </c>
      <c r="F41" s="54"/>
      <c r="G41" s="3" t="s">
        <v>5</v>
      </c>
      <c r="H41" s="56"/>
      <c r="I41" s="3" t="s">
        <v>6</v>
      </c>
      <c r="J41" s="54"/>
      <c r="K41" s="3" t="s">
        <v>8</v>
      </c>
      <c r="L41" s="118"/>
      <c r="M41" s="119"/>
      <c r="N41" s="3" t="s">
        <v>5</v>
      </c>
      <c r="O41" s="54"/>
      <c r="P41" s="3" t="s">
        <v>6</v>
      </c>
      <c r="Q41" s="54"/>
      <c r="R41" s="15" t="s">
        <v>8</v>
      </c>
      <c r="S41" s="57"/>
      <c r="T41" s="58"/>
      <c r="U41" s="58"/>
      <c r="V41" s="118"/>
      <c r="W41" s="119"/>
      <c r="X41" s="119"/>
      <c r="Y41" s="120"/>
    </row>
    <row r="42" spans="1:25" ht="24" customHeight="1" x14ac:dyDescent="0.2">
      <c r="A42" s="21">
        <v>36</v>
      </c>
      <c r="B42" s="52"/>
      <c r="C42" s="19"/>
      <c r="D42" s="52"/>
      <c r="E42" s="35" t="s">
        <v>52</v>
      </c>
      <c r="F42" s="54"/>
      <c r="G42" s="3" t="s">
        <v>5</v>
      </c>
      <c r="H42" s="56"/>
      <c r="I42" s="3" t="s">
        <v>6</v>
      </c>
      <c r="J42" s="55"/>
      <c r="K42" s="3" t="s">
        <v>8</v>
      </c>
      <c r="L42" s="118"/>
      <c r="M42" s="119"/>
      <c r="N42" s="3" t="s">
        <v>5</v>
      </c>
      <c r="O42" s="54"/>
      <c r="P42" s="3" t="s">
        <v>6</v>
      </c>
      <c r="Q42" s="54"/>
      <c r="R42" s="15" t="s">
        <v>8</v>
      </c>
      <c r="S42" s="57"/>
      <c r="T42" s="58"/>
      <c r="U42" s="58"/>
      <c r="V42" s="118"/>
      <c r="W42" s="119"/>
      <c r="X42" s="119"/>
      <c r="Y42" s="120"/>
    </row>
    <row r="43" spans="1:25" ht="24" customHeight="1" x14ac:dyDescent="0.2">
      <c r="A43" s="21">
        <v>37</v>
      </c>
      <c r="B43" s="52"/>
      <c r="C43" s="19"/>
      <c r="D43" s="52"/>
      <c r="E43" s="35" t="s">
        <v>52</v>
      </c>
      <c r="F43" s="54"/>
      <c r="G43" s="3" t="s">
        <v>5</v>
      </c>
      <c r="H43" s="56"/>
      <c r="I43" s="3" t="s">
        <v>6</v>
      </c>
      <c r="J43" s="54"/>
      <c r="K43" s="3" t="s">
        <v>8</v>
      </c>
      <c r="L43" s="118"/>
      <c r="M43" s="119"/>
      <c r="N43" s="3" t="s">
        <v>5</v>
      </c>
      <c r="O43" s="54"/>
      <c r="P43" s="3" t="s">
        <v>6</v>
      </c>
      <c r="Q43" s="54"/>
      <c r="R43" s="15" t="s">
        <v>8</v>
      </c>
      <c r="S43" s="57"/>
      <c r="T43" s="58"/>
      <c r="U43" s="58"/>
      <c r="V43" s="118"/>
      <c r="W43" s="119"/>
      <c r="X43" s="119"/>
      <c r="Y43" s="120"/>
    </row>
    <row r="44" spans="1:25" ht="24" customHeight="1" x14ac:dyDescent="0.2">
      <c r="A44" s="21">
        <v>38</v>
      </c>
      <c r="B44" s="52"/>
      <c r="C44" s="19"/>
      <c r="D44" s="52"/>
      <c r="E44" s="35" t="s">
        <v>52</v>
      </c>
      <c r="F44" s="54"/>
      <c r="G44" s="3" t="s">
        <v>5</v>
      </c>
      <c r="H44" s="56"/>
      <c r="I44" s="3" t="s">
        <v>6</v>
      </c>
      <c r="J44" s="55"/>
      <c r="K44" s="3" t="s">
        <v>8</v>
      </c>
      <c r="L44" s="118"/>
      <c r="M44" s="119"/>
      <c r="N44" s="3" t="s">
        <v>5</v>
      </c>
      <c r="O44" s="54"/>
      <c r="P44" s="3" t="s">
        <v>6</v>
      </c>
      <c r="Q44" s="54"/>
      <c r="R44" s="15" t="s">
        <v>8</v>
      </c>
      <c r="S44" s="57"/>
      <c r="T44" s="58"/>
      <c r="U44" s="58"/>
      <c r="V44" s="118"/>
      <c r="W44" s="119"/>
      <c r="X44" s="119"/>
      <c r="Y44" s="120"/>
    </row>
    <row r="45" spans="1:25" ht="24" customHeight="1" x14ac:dyDescent="0.2">
      <c r="A45" s="21">
        <v>39</v>
      </c>
      <c r="B45" s="52"/>
      <c r="C45" s="19"/>
      <c r="D45" s="52"/>
      <c r="E45" s="35" t="s">
        <v>52</v>
      </c>
      <c r="F45" s="54"/>
      <c r="G45" s="3" t="s">
        <v>5</v>
      </c>
      <c r="H45" s="54"/>
      <c r="I45" s="3" t="s">
        <v>6</v>
      </c>
      <c r="J45" s="54"/>
      <c r="K45" s="3" t="s">
        <v>8</v>
      </c>
      <c r="L45" s="118"/>
      <c r="M45" s="119"/>
      <c r="N45" s="3" t="s">
        <v>5</v>
      </c>
      <c r="O45" s="54"/>
      <c r="P45" s="3" t="s">
        <v>6</v>
      </c>
      <c r="Q45" s="54"/>
      <c r="R45" s="15" t="s">
        <v>8</v>
      </c>
      <c r="S45" s="57"/>
      <c r="T45" s="58"/>
      <c r="U45" s="58"/>
      <c r="V45" s="118"/>
      <c r="W45" s="119"/>
      <c r="X45" s="119"/>
      <c r="Y45" s="120"/>
    </row>
    <row r="46" spans="1:25" ht="24" customHeight="1" x14ac:dyDescent="0.2">
      <c r="A46" s="21">
        <v>40</v>
      </c>
      <c r="B46" s="52"/>
      <c r="C46" s="19"/>
      <c r="D46" s="53"/>
      <c r="E46" s="36" t="s">
        <v>52</v>
      </c>
      <c r="F46" s="55"/>
      <c r="G46" s="16" t="s">
        <v>5</v>
      </c>
      <c r="H46" s="55"/>
      <c r="I46" s="16" t="s">
        <v>10</v>
      </c>
      <c r="J46" s="55"/>
      <c r="K46" s="16" t="s">
        <v>9</v>
      </c>
      <c r="L46" s="118"/>
      <c r="M46" s="119"/>
      <c r="N46" s="16" t="s">
        <v>5</v>
      </c>
      <c r="O46" s="55"/>
      <c r="P46" s="16" t="s">
        <v>10</v>
      </c>
      <c r="Q46" s="54"/>
      <c r="R46" s="23" t="s">
        <v>9</v>
      </c>
      <c r="S46" s="59"/>
      <c r="T46" s="58"/>
      <c r="U46" s="58"/>
      <c r="V46" s="118"/>
      <c r="W46" s="119"/>
      <c r="X46" s="119"/>
      <c r="Y46" s="120"/>
    </row>
    <row r="47" spans="1:25" ht="24" customHeight="1" x14ac:dyDescent="0.2">
      <c r="A47" s="21">
        <v>41</v>
      </c>
      <c r="B47" s="52"/>
      <c r="C47" s="19"/>
      <c r="D47" s="52"/>
      <c r="E47" s="35" t="s">
        <v>52</v>
      </c>
      <c r="F47" s="54"/>
      <c r="G47" s="3" t="s">
        <v>5</v>
      </c>
      <c r="H47" s="56"/>
      <c r="I47" s="3" t="s">
        <v>6</v>
      </c>
      <c r="J47" s="54"/>
      <c r="K47" s="3" t="s">
        <v>8</v>
      </c>
      <c r="L47" s="118"/>
      <c r="M47" s="119"/>
      <c r="N47" s="3" t="s">
        <v>5</v>
      </c>
      <c r="O47" s="54"/>
      <c r="P47" s="3" t="s">
        <v>6</v>
      </c>
      <c r="Q47" s="54"/>
      <c r="R47" s="15" t="s">
        <v>8</v>
      </c>
      <c r="S47" s="57"/>
      <c r="T47" s="58"/>
      <c r="U47" s="58"/>
      <c r="V47" s="118"/>
      <c r="W47" s="119"/>
      <c r="X47" s="119"/>
      <c r="Y47" s="120"/>
    </row>
    <row r="48" spans="1:25" ht="24" customHeight="1" x14ac:dyDescent="0.2">
      <c r="A48" s="21">
        <v>42</v>
      </c>
      <c r="B48" s="52"/>
      <c r="C48" s="19"/>
      <c r="D48" s="52"/>
      <c r="E48" s="35" t="s">
        <v>52</v>
      </c>
      <c r="F48" s="54"/>
      <c r="G48" s="3" t="s">
        <v>5</v>
      </c>
      <c r="H48" s="56"/>
      <c r="I48" s="3" t="s">
        <v>6</v>
      </c>
      <c r="J48" s="55"/>
      <c r="K48" s="3" t="s">
        <v>8</v>
      </c>
      <c r="L48" s="118"/>
      <c r="M48" s="119"/>
      <c r="N48" s="3" t="s">
        <v>5</v>
      </c>
      <c r="O48" s="54"/>
      <c r="P48" s="3" t="s">
        <v>6</v>
      </c>
      <c r="Q48" s="54"/>
      <c r="R48" s="15" t="s">
        <v>8</v>
      </c>
      <c r="S48" s="57"/>
      <c r="T48" s="58"/>
      <c r="U48" s="58"/>
      <c r="V48" s="118"/>
      <c r="W48" s="119"/>
      <c r="X48" s="119"/>
      <c r="Y48" s="120"/>
    </row>
    <row r="49" spans="1:25" ht="24" customHeight="1" x14ac:dyDescent="0.2">
      <c r="A49" s="21">
        <v>43</v>
      </c>
      <c r="B49" s="52"/>
      <c r="C49" s="19"/>
      <c r="D49" s="52"/>
      <c r="E49" s="35" t="s">
        <v>52</v>
      </c>
      <c r="F49" s="54"/>
      <c r="G49" s="3" t="s">
        <v>5</v>
      </c>
      <c r="H49" s="56"/>
      <c r="I49" s="3" t="s">
        <v>6</v>
      </c>
      <c r="J49" s="54"/>
      <c r="K49" s="3" t="s">
        <v>8</v>
      </c>
      <c r="L49" s="118"/>
      <c r="M49" s="119"/>
      <c r="N49" s="3" t="s">
        <v>5</v>
      </c>
      <c r="O49" s="54"/>
      <c r="P49" s="3" t="s">
        <v>6</v>
      </c>
      <c r="Q49" s="54"/>
      <c r="R49" s="15" t="s">
        <v>8</v>
      </c>
      <c r="S49" s="57"/>
      <c r="T49" s="58"/>
      <c r="U49" s="58"/>
      <c r="V49" s="118"/>
      <c r="W49" s="119"/>
      <c r="X49" s="119"/>
      <c r="Y49" s="120"/>
    </row>
    <row r="50" spans="1:25" ht="24" customHeight="1" x14ac:dyDescent="0.2">
      <c r="A50" s="21">
        <v>44</v>
      </c>
      <c r="B50" s="52"/>
      <c r="C50" s="19"/>
      <c r="D50" s="52"/>
      <c r="E50" s="35" t="s">
        <v>52</v>
      </c>
      <c r="F50" s="54"/>
      <c r="G50" s="3" t="s">
        <v>5</v>
      </c>
      <c r="H50" s="56"/>
      <c r="I50" s="3" t="s">
        <v>6</v>
      </c>
      <c r="J50" s="55"/>
      <c r="K50" s="3" t="s">
        <v>8</v>
      </c>
      <c r="L50" s="118"/>
      <c r="M50" s="119"/>
      <c r="N50" s="3" t="s">
        <v>5</v>
      </c>
      <c r="O50" s="54"/>
      <c r="P50" s="3" t="s">
        <v>6</v>
      </c>
      <c r="Q50" s="54"/>
      <c r="R50" s="15" t="s">
        <v>8</v>
      </c>
      <c r="S50" s="57"/>
      <c r="T50" s="58"/>
      <c r="U50" s="58"/>
      <c r="V50" s="118"/>
      <c r="W50" s="119"/>
      <c r="X50" s="119"/>
      <c r="Y50" s="120"/>
    </row>
    <row r="51" spans="1:25" ht="24" customHeight="1" x14ac:dyDescent="0.2">
      <c r="A51" s="21">
        <v>45</v>
      </c>
      <c r="B51" s="52"/>
      <c r="C51" s="19"/>
      <c r="D51" s="52"/>
      <c r="E51" s="35" t="s">
        <v>52</v>
      </c>
      <c r="F51" s="54"/>
      <c r="G51" s="3" t="s">
        <v>5</v>
      </c>
      <c r="H51" s="56"/>
      <c r="I51" s="3" t="s">
        <v>6</v>
      </c>
      <c r="J51" s="54"/>
      <c r="K51" s="3" t="s">
        <v>8</v>
      </c>
      <c r="L51" s="118"/>
      <c r="M51" s="119"/>
      <c r="N51" s="3" t="s">
        <v>5</v>
      </c>
      <c r="O51" s="54"/>
      <c r="P51" s="3" t="s">
        <v>6</v>
      </c>
      <c r="Q51" s="54"/>
      <c r="R51" s="15" t="s">
        <v>8</v>
      </c>
      <c r="S51" s="57"/>
      <c r="T51" s="58"/>
      <c r="U51" s="58"/>
      <c r="V51" s="118"/>
      <c r="W51" s="119"/>
      <c r="X51" s="119"/>
      <c r="Y51" s="120"/>
    </row>
    <row r="52" spans="1:25" ht="24" customHeight="1" x14ac:dyDescent="0.2">
      <c r="A52" s="21">
        <v>46</v>
      </c>
      <c r="B52" s="52"/>
      <c r="C52" s="19"/>
      <c r="D52" s="52"/>
      <c r="E52" s="35" t="s">
        <v>52</v>
      </c>
      <c r="F52" s="54"/>
      <c r="G52" s="3" t="s">
        <v>5</v>
      </c>
      <c r="H52" s="56"/>
      <c r="I52" s="3" t="s">
        <v>6</v>
      </c>
      <c r="J52" s="55"/>
      <c r="K52" s="3" t="s">
        <v>8</v>
      </c>
      <c r="L52" s="118"/>
      <c r="M52" s="119"/>
      <c r="N52" s="3" t="s">
        <v>5</v>
      </c>
      <c r="O52" s="54"/>
      <c r="P52" s="3" t="s">
        <v>6</v>
      </c>
      <c r="Q52" s="54"/>
      <c r="R52" s="15" t="s">
        <v>8</v>
      </c>
      <c r="S52" s="57"/>
      <c r="T52" s="58"/>
      <c r="U52" s="58"/>
      <c r="V52" s="118"/>
      <c r="W52" s="119"/>
      <c r="X52" s="119"/>
      <c r="Y52" s="120"/>
    </row>
    <row r="53" spans="1:25" ht="24" customHeight="1" x14ac:dyDescent="0.2">
      <c r="A53" s="21">
        <v>47</v>
      </c>
      <c r="B53" s="52"/>
      <c r="C53" s="19"/>
      <c r="D53" s="52"/>
      <c r="E53" s="35" t="s">
        <v>52</v>
      </c>
      <c r="F53" s="54"/>
      <c r="G53" s="3" t="s">
        <v>5</v>
      </c>
      <c r="H53" s="56"/>
      <c r="I53" s="3" t="s">
        <v>6</v>
      </c>
      <c r="J53" s="54"/>
      <c r="K53" s="3" t="s">
        <v>8</v>
      </c>
      <c r="L53" s="118"/>
      <c r="M53" s="119"/>
      <c r="N53" s="3" t="s">
        <v>5</v>
      </c>
      <c r="O53" s="54"/>
      <c r="P53" s="3" t="s">
        <v>6</v>
      </c>
      <c r="Q53" s="54"/>
      <c r="R53" s="15" t="s">
        <v>8</v>
      </c>
      <c r="S53" s="57"/>
      <c r="T53" s="58"/>
      <c r="U53" s="58"/>
      <c r="V53" s="118"/>
      <c r="W53" s="119"/>
      <c r="X53" s="119"/>
      <c r="Y53" s="120"/>
    </row>
    <row r="54" spans="1:25" ht="24" customHeight="1" x14ac:dyDescent="0.2">
      <c r="A54" s="21">
        <v>48</v>
      </c>
      <c r="B54" s="52"/>
      <c r="C54" s="19"/>
      <c r="D54" s="52"/>
      <c r="E54" s="35" t="s">
        <v>52</v>
      </c>
      <c r="F54" s="54"/>
      <c r="G54" s="3" t="s">
        <v>5</v>
      </c>
      <c r="H54" s="56"/>
      <c r="I54" s="3" t="s">
        <v>6</v>
      </c>
      <c r="J54" s="55"/>
      <c r="K54" s="3" t="s">
        <v>8</v>
      </c>
      <c r="L54" s="118"/>
      <c r="M54" s="119"/>
      <c r="N54" s="3" t="s">
        <v>5</v>
      </c>
      <c r="O54" s="54"/>
      <c r="P54" s="3" t="s">
        <v>6</v>
      </c>
      <c r="Q54" s="54"/>
      <c r="R54" s="15" t="s">
        <v>8</v>
      </c>
      <c r="S54" s="57"/>
      <c r="T54" s="58"/>
      <c r="U54" s="58"/>
      <c r="V54" s="118"/>
      <c r="W54" s="119"/>
      <c r="X54" s="119"/>
      <c r="Y54" s="120"/>
    </row>
    <row r="55" spans="1:25" ht="24" customHeight="1" x14ac:dyDescent="0.2">
      <c r="A55" s="21">
        <v>49</v>
      </c>
      <c r="B55" s="52"/>
      <c r="C55" s="19"/>
      <c r="D55" s="52"/>
      <c r="E55" s="35" t="s">
        <v>52</v>
      </c>
      <c r="F55" s="54"/>
      <c r="G55" s="3" t="s">
        <v>5</v>
      </c>
      <c r="H55" s="56"/>
      <c r="I55" s="3" t="s">
        <v>6</v>
      </c>
      <c r="J55" s="54"/>
      <c r="K55" s="3" t="s">
        <v>8</v>
      </c>
      <c r="L55" s="118"/>
      <c r="M55" s="119"/>
      <c r="N55" s="3" t="s">
        <v>5</v>
      </c>
      <c r="O55" s="54"/>
      <c r="P55" s="3" t="s">
        <v>6</v>
      </c>
      <c r="Q55" s="54"/>
      <c r="R55" s="15" t="s">
        <v>8</v>
      </c>
      <c r="S55" s="57"/>
      <c r="T55" s="58"/>
      <c r="U55" s="58"/>
      <c r="V55" s="118"/>
      <c r="W55" s="119"/>
      <c r="X55" s="119"/>
      <c r="Y55" s="120"/>
    </row>
    <row r="56" spans="1:25" ht="24" customHeight="1" x14ac:dyDescent="0.2">
      <c r="A56" s="21">
        <v>50</v>
      </c>
      <c r="B56" s="52"/>
      <c r="C56" s="19"/>
      <c r="D56" s="52"/>
      <c r="E56" s="35" t="s">
        <v>52</v>
      </c>
      <c r="F56" s="54"/>
      <c r="G56" s="3" t="s">
        <v>5</v>
      </c>
      <c r="H56" s="56"/>
      <c r="I56" s="3" t="s">
        <v>6</v>
      </c>
      <c r="J56" s="55"/>
      <c r="K56" s="3" t="s">
        <v>8</v>
      </c>
      <c r="L56" s="118"/>
      <c r="M56" s="119"/>
      <c r="N56" s="3" t="s">
        <v>5</v>
      </c>
      <c r="O56" s="54"/>
      <c r="P56" s="3" t="s">
        <v>6</v>
      </c>
      <c r="Q56" s="54"/>
      <c r="R56" s="15" t="s">
        <v>8</v>
      </c>
      <c r="S56" s="57"/>
      <c r="T56" s="58"/>
      <c r="U56" s="58"/>
      <c r="V56" s="118"/>
      <c r="W56" s="119"/>
      <c r="X56" s="119"/>
      <c r="Y56" s="120"/>
    </row>
    <row r="57" spans="1:25" ht="24" customHeight="1" x14ac:dyDescent="0.2">
      <c r="A57" s="21">
        <v>51</v>
      </c>
      <c r="B57" s="52"/>
      <c r="C57" s="19"/>
      <c r="D57" s="52"/>
      <c r="E57" s="35" t="s">
        <v>52</v>
      </c>
      <c r="F57" s="54"/>
      <c r="G57" s="3" t="s">
        <v>5</v>
      </c>
      <c r="H57" s="56"/>
      <c r="I57" s="3" t="s">
        <v>6</v>
      </c>
      <c r="J57" s="54"/>
      <c r="K57" s="3" t="s">
        <v>8</v>
      </c>
      <c r="L57" s="118"/>
      <c r="M57" s="119"/>
      <c r="N57" s="3" t="s">
        <v>5</v>
      </c>
      <c r="O57" s="54"/>
      <c r="P57" s="3" t="s">
        <v>6</v>
      </c>
      <c r="Q57" s="54"/>
      <c r="R57" s="15" t="s">
        <v>8</v>
      </c>
      <c r="S57" s="57"/>
      <c r="T57" s="58"/>
      <c r="U57" s="58"/>
      <c r="V57" s="118"/>
      <c r="W57" s="119"/>
      <c r="X57" s="119"/>
      <c r="Y57" s="120"/>
    </row>
    <row r="58" spans="1:25" ht="24" customHeight="1" x14ac:dyDescent="0.2">
      <c r="A58" s="21">
        <v>52</v>
      </c>
      <c r="B58" s="52"/>
      <c r="C58" s="19"/>
      <c r="D58" s="52"/>
      <c r="E58" s="35" t="s">
        <v>52</v>
      </c>
      <c r="F58" s="54"/>
      <c r="G58" s="3" t="s">
        <v>5</v>
      </c>
      <c r="H58" s="56"/>
      <c r="I58" s="3" t="s">
        <v>6</v>
      </c>
      <c r="J58" s="55"/>
      <c r="K58" s="3" t="s">
        <v>8</v>
      </c>
      <c r="L58" s="118"/>
      <c r="M58" s="119"/>
      <c r="N58" s="3" t="s">
        <v>5</v>
      </c>
      <c r="O58" s="54"/>
      <c r="P58" s="3" t="s">
        <v>6</v>
      </c>
      <c r="Q58" s="54"/>
      <c r="R58" s="15" t="s">
        <v>8</v>
      </c>
      <c r="S58" s="57"/>
      <c r="T58" s="58"/>
      <c r="U58" s="58"/>
      <c r="V58" s="118"/>
      <c r="W58" s="119"/>
      <c r="X58" s="119"/>
      <c r="Y58" s="120"/>
    </row>
    <row r="59" spans="1:25" ht="24" customHeight="1" x14ac:dyDescent="0.2">
      <c r="A59" s="21">
        <v>53</v>
      </c>
      <c r="B59" s="52"/>
      <c r="C59" s="19"/>
      <c r="D59" s="52"/>
      <c r="E59" s="35" t="s">
        <v>52</v>
      </c>
      <c r="F59" s="54"/>
      <c r="G59" s="3" t="s">
        <v>5</v>
      </c>
      <c r="H59" s="56"/>
      <c r="I59" s="3" t="s">
        <v>6</v>
      </c>
      <c r="J59" s="55"/>
      <c r="K59" s="3" t="s">
        <v>8</v>
      </c>
      <c r="L59" s="118"/>
      <c r="M59" s="119"/>
      <c r="N59" s="3" t="s">
        <v>5</v>
      </c>
      <c r="O59" s="54"/>
      <c r="P59" s="3" t="s">
        <v>6</v>
      </c>
      <c r="Q59" s="54"/>
      <c r="R59" s="15" t="s">
        <v>8</v>
      </c>
      <c r="S59" s="57"/>
      <c r="T59" s="58"/>
      <c r="U59" s="58"/>
      <c r="V59" s="118"/>
      <c r="W59" s="119"/>
      <c r="X59" s="119"/>
      <c r="Y59" s="120"/>
    </row>
    <row r="60" spans="1:25" ht="24" customHeight="1" x14ac:dyDescent="0.2">
      <c r="A60" s="21">
        <v>54</v>
      </c>
      <c r="B60" s="52"/>
      <c r="C60" s="19"/>
      <c r="D60" s="52"/>
      <c r="E60" s="35" t="s">
        <v>52</v>
      </c>
      <c r="F60" s="54"/>
      <c r="G60" s="3" t="s">
        <v>5</v>
      </c>
      <c r="H60" s="56"/>
      <c r="I60" s="3" t="s">
        <v>6</v>
      </c>
      <c r="J60" s="54"/>
      <c r="K60" s="3" t="s">
        <v>8</v>
      </c>
      <c r="L60" s="118"/>
      <c r="M60" s="119"/>
      <c r="N60" s="3" t="s">
        <v>5</v>
      </c>
      <c r="O60" s="54"/>
      <c r="P60" s="3" t="s">
        <v>6</v>
      </c>
      <c r="Q60" s="54"/>
      <c r="R60" s="15" t="s">
        <v>8</v>
      </c>
      <c r="S60" s="57"/>
      <c r="T60" s="58"/>
      <c r="U60" s="58"/>
      <c r="V60" s="118"/>
      <c r="W60" s="119"/>
      <c r="X60" s="119"/>
      <c r="Y60" s="120"/>
    </row>
    <row r="61" spans="1:25" ht="24" customHeight="1" x14ac:dyDescent="0.2">
      <c r="A61" s="21">
        <v>55</v>
      </c>
      <c r="B61" s="52"/>
      <c r="C61" s="19"/>
      <c r="D61" s="52"/>
      <c r="E61" s="35" t="s">
        <v>52</v>
      </c>
      <c r="F61" s="54"/>
      <c r="G61" s="3" t="s">
        <v>5</v>
      </c>
      <c r="H61" s="56"/>
      <c r="I61" s="3" t="s">
        <v>6</v>
      </c>
      <c r="J61" s="55"/>
      <c r="K61" s="3" t="s">
        <v>8</v>
      </c>
      <c r="L61" s="118"/>
      <c r="M61" s="119"/>
      <c r="N61" s="3" t="s">
        <v>5</v>
      </c>
      <c r="O61" s="54"/>
      <c r="P61" s="3" t="s">
        <v>6</v>
      </c>
      <c r="Q61" s="54"/>
      <c r="R61" s="15" t="s">
        <v>8</v>
      </c>
      <c r="S61" s="57"/>
      <c r="T61" s="58"/>
      <c r="U61" s="58"/>
      <c r="V61" s="118"/>
      <c r="W61" s="119"/>
      <c r="X61" s="119"/>
      <c r="Y61" s="120"/>
    </row>
    <row r="62" spans="1:25" ht="24" customHeight="1" x14ac:dyDescent="0.2">
      <c r="A62" s="21">
        <v>56</v>
      </c>
      <c r="B62" s="52"/>
      <c r="C62" s="19"/>
      <c r="D62" s="52"/>
      <c r="E62" s="35" t="s">
        <v>52</v>
      </c>
      <c r="F62" s="54"/>
      <c r="G62" s="3" t="s">
        <v>5</v>
      </c>
      <c r="H62" s="56"/>
      <c r="I62" s="3" t="s">
        <v>6</v>
      </c>
      <c r="J62" s="54"/>
      <c r="K62" s="3" t="s">
        <v>8</v>
      </c>
      <c r="L62" s="118"/>
      <c r="M62" s="119"/>
      <c r="N62" s="3" t="s">
        <v>5</v>
      </c>
      <c r="O62" s="54"/>
      <c r="P62" s="3" t="s">
        <v>6</v>
      </c>
      <c r="Q62" s="54"/>
      <c r="R62" s="15" t="s">
        <v>8</v>
      </c>
      <c r="S62" s="57"/>
      <c r="T62" s="58"/>
      <c r="U62" s="58"/>
      <c r="V62" s="118"/>
      <c r="W62" s="119"/>
      <c r="X62" s="119"/>
      <c r="Y62" s="120"/>
    </row>
    <row r="63" spans="1:25" ht="24" customHeight="1" x14ac:dyDescent="0.2">
      <c r="A63" s="21">
        <v>57</v>
      </c>
      <c r="B63" s="52"/>
      <c r="C63" s="19"/>
      <c r="D63" s="52"/>
      <c r="E63" s="35" t="s">
        <v>52</v>
      </c>
      <c r="F63" s="54"/>
      <c r="G63" s="3" t="s">
        <v>5</v>
      </c>
      <c r="H63" s="54"/>
      <c r="I63" s="3" t="s">
        <v>10</v>
      </c>
      <c r="J63" s="54"/>
      <c r="K63" s="3" t="s">
        <v>9</v>
      </c>
      <c r="L63" s="118"/>
      <c r="M63" s="119"/>
      <c r="N63" s="3" t="s">
        <v>5</v>
      </c>
      <c r="O63" s="54"/>
      <c r="P63" s="3" t="s">
        <v>10</v>
      </c>
      <c r="Q63" s="54"/>
      <c r="R63" s="15" t="s">
        <v>9</v>
      </c>
      <c r="S63" s="57"/>
      <c r="T63" s="58"/>
      <c r="U63" s="58"/>
      <c r="V63" s="118"/>
      <c r="W63" s="119"/>
      <c r="X63" s="119"/>
      <c r="Y63" s="120"/>
    </row>
    <row r="64" spans="1:25" ht="24" customHeight="1" x14ac:dyDescent="0.2">
      <c r="A64" s="21">
        <v>58</v>
      </c>
      <c r="B64" s="52"/>
      <c r="C64" s="19"/>
      <c r="D64" s="52"/>
      <c r="E64" s="35" t="s">
        <v>52</v>
      </c>
      <c r="F64" s="54"/>
      <c r="G64" s="3" t="s">
        <v>5</v>
      </c>
      <c r="H64" s="56"/>
      <c r="I64" s="3" t="s">
        <v>6</v>
      </c>
      <c r="J64" s="54"/>
      <c r="K64" s="3" t="s">
        <v>8</v>
      </c>
      <c r="L64" s="118"/>
      <c r="M64" s="119"/>
      <c r="N64" s="3" t="s">
        <v>5</v>
      </c>
      <c r="O64" s="54"/>
      <c r="P64" s="3" t="s">
        <v>6</v>
      </c>
      <c r="Q64" s="54"/>
      <c r="R64" s="15" t="s">
        <v>8</v>
      </c>
      <c r="S64" s="57"/>
      <c r="T64" s="58"/>
      <c r="U64" s="58"/>
      <c r="V64" s="118"/>
      <c r="W64" s="119"/>
      <c r="X64" s="119"/>
      <c r="Y64" s="120"/>
    </row>
    <row r="65" spans="1:25" ht="24" customHeight="1" x14ac:dyDescent="0.2">
      <c r="A65" s="21">
        <v>59</v>
      </c>
      <c r="B65" s="52"/>
      <c r="C65" s="19"/>
      <c r="D65" s="52"/>
      <c r="E65" s="35" t="s">
        <v>52</v>
      </c>
      <c r="F65" s="54"/>
      <c r="G65" s="3" t="s">
        <v>5</v>
      </c>
      <c r="H65" s="56"/>
      <c r="I65" s="3" t="s">
        <v>6</v>
      </c>
      <c r="J65" s="55"/>
      <c r="K65" s="3" t="s">
        <v>8</v>
      </c>
      <c r="L65" s="118"/>
      <c r="M65" s="119"/>
      <c r="N65" s="3" t="s">
        <v>5</v>
      </c>
      <c r="O65" s="54"/>
      <c r="P65" s="3" t="s">
        <v>6</v>
      </c>
      <c r="Q65" s="54"/>
      <c r="R65" s="15" t="s">
        <v>8</v>
      </c>
      <c r="S65" s="57"/>
      <c r="T65" s="58"/>
      <c r="U65" s="58"/>
      <c r="V65" s="118"/>
      <c r="W65" s="119"/>
      <c r="X65" s="119"/>
      <c r="Y65" s="120"/>
    </row>
    <row r="66" spans="1:25" ht="24" customHeight="1" x14ac:dyDescent="0.2">
      <c r="A66" s="21">
        <v>60</v>
      </c>
      <c r="B66" s="52"/>
      <c r="C66" s="19"/>
      <c r="D66" s="52"/>
      <c r="E66" s="35" t="s">
        <v>52</v>
      </c>
      <c r="F66" s="54"/>
      <c r="G66" s="3" t="s">
        <v>5</v>
      </c>
      <c r="H66" s="56"/>
      <c r="I66" s="3" t="s">
        <v>6</v>
      </c>
      <c r="J66" s="54"/>
      <c r="K66" s="3" t="s">
        <v>8</v>
      </c>
      <c r="L66" s="118"/>
      <c r="M66" s="119"/>
      <c r="N66" s="3" t="s">
        <v>5</v>
      </c>
      <c r="O66" s="54"/>
      <c r="P66" s="3" t="s">
        <v>6</v>
      </c>
      <c r="Q66" s="54"/>
      <c r="R66" s="15" t="s">
        <v>8</v>
      </c>
      <c r="S66" s="57"/>
      <c r="T66" s="58"/>
      <c r="U66" s="58"/>
      <c r="V66" s="118"/>
      <c r="W66" s="119"/>
      <c r="X66" s="119"/>
      <c r="Y66" s="120"/>
    </row>
    <row r="67" spans="1:25" ht="24" customHeight="1" x14ac:dyDescent="0.2">
      <c r="A67" s="21">
        <v>61</v>
      </c>
      <c r="B67" s="52"/>
      <c r="C67" s="19"/>
      <c r="D67" s="52"/>
      <c r="E67" s="35" t="s">
        <v>52</v>
      </c>
      <c r="F67" s="54"/>
      <c r="G67" s="3" t="s">
        <v>5</v>
      </c>
      <c r="H67" s="56"/>
      <c r="I67" s="3" t="s">
        <v>6</v>
      </c>
      <c r="J67" s="55"/>
      <c r="K67" s="3" t="s">
        <v>8</v>
      </c>
      <c r="L67" s="118"/>
      <c r="M67" s="119"/>
      <c r="N67" s="3" t="s">
        <v>5</v>
      </c>
      <c r="O67" s="54"/>
      <c r="P67" s="3" t="s">
        <v>6</v>
      </c>
      <c r="Q67" s="54"/>
      <c r="R67" s="15" t="s">
        <v>8</v>
      </c>
      <c r="S67" s="57"/>
      <c r="T67" s="58"/>
      <c r="U67" s="58"/>
      <c r="V67" s="118"/>
      <c r="W67" s="119"/>
      <c r="X67" s="119"/>
      <c r="Y67" s="120"/>
    </row>
    <row r="68" spans="1:25" ht="24" customHeight="1" x14ac:dyDescent="0.2">
      <c r="A68" s="21">
        <v>62</v>
      </c>
      <c r="B68" s="52"/>
      <c r="C68" s="19"/>
      <c r="D68" s="52"/>
      <c r="E68" s="35" t="s">
        <v>52</v>
      </c>
      <c r="F68" s="54"/>
      <c r="G68" s="3" t="s">
        <v>5</v>
      </c>
      <c r="H68" s="56"/>
      <c r="I68" s="3" t="s">
        <v>6</v>
      </c>
      <c r="J68" s="54"/>
      <c r="K68" s="3" t="s">
        <v>8</v>
      </c>
      <c r="L68" s="118"/>
      <c r="M68" s="119"/>
      <c r="N68" s="3" t="s">
        <v>5</v>
      </c>
      <c r="O68" s="54"/>
      <c r="P68" s="3" t="s">
        <v>6</v>
      </c>
      <c r="Q68" s="54"/>
      <c r="R68" s="15" t="s">
        <v>8</v>
      </c>
      <c r="S68" s="57"/>
      <c r="T68" s="58"/>
      <c r="U68" s="58"/>
      <c r="V68" s="118"/>
      <c r="W68" s="119"/>
      <c r="X68" s="119"/>
      <c r="Y68" s="120"/>
    </row>
    <row r="69" spans="1:25" ht="24" customHeight="1" x14ac:dyDescent="0.2">
      <c r="A69" s="21">
        <v>63</v>
      </c>
      <c r="B69" s="52"/>
      <c r="C69" s="19"/>
      <c r="D69" s="52"/>
      <c r="E69" s="35" t="s">
        <v>52</v>
      </c>
      <c r="F69" s="54"/>
      <c r="G69" s="3" t="s">
        <v>5</v>
      </c>
      <c r="H69" s="56"/>
      <c r="I69" s="3" t="s">
        <v>6</v>
      </c>
      <c r="J69" s="55"/>
      <c r="K69" s="3" t="s">
        <v>8</v>
      </c>
      <c r="L69" s="118"/>
      <c r="M69" s="119"/>
      <c r="N69" s="3" t="s">
        <v>5</v>
      </c>
      <c r="O69" s="54"/>
      <c r="P69" s="3" t="s">
        <v>6</v>
      </c>
      <c r="Q69" s="54"/>
      <c r="R69" s="15" t="s">
        <v>8</v>
      </c>
      <c r="S69" s="57"/>
      <c r="T69" s="58"/>
      <c r="U69" s="58"/>
      <c r="V69" s="118"/>
      <c r="W69" s="119"/>
      <c r="X69" s="119"/>
      <c r="Y69" s="120"/>
    </row>
    <row r="70" spans="1:25" ht="24" customHeight="1" x14ac:dyDescent="0.2">
      <c r="A70" s="21">
        <v>64</v>
      </c>
      <c r="B70" s="52"/>
      <c r="C70" s="19"/>
      <c r="D70" s="52"/>
      <c r="E70" s="35" t="s">
        <v>52</v>
      </c>
      <c r="F70" s="54"/>
      <c r="G70" s="3" t="s">
        <v>5</v>
      </c>
      <c r="H70" s="56"/>
      <c r="I70" s="3" t="s">
        <v>6</v>
      </c>
      <c r="J70" s="54"/>
      <c r="K70" s="3" t="s">
        <v>8</v>
      </c>
      <c r="L70" s="118"/>
      <c r="M70" s="119"/>
      <c r="N70" s="3" t="s">
        <v>5</v>
      </c>
      <c r="O70" s="54"/>
      <c r="P70" s="3" t="s">
        <v>6</v>
      </c>
      <c r="Q70" s="54"/>
      <c r="R70" s="15" t="s">
        <v>8</v>
      </c>
      <c r="S70" s="57"/>
      <c r="T70" s="58"/>
      <c r="U70" s="58"/>
      <c r="V70" s="118"/>
      <c r="W70" s="119"/>
      <c r="X70" s="119"/>
      <c r="Y70" s="120"/>
    </row>
    <row r="71" spans="1:25" ht="24" customHeight="1" x14ac:dyDescent="0.2">
      <c r="A71" s="21">
        <v>65</v>
      </c>
      <c r="B71" s="52"/>
      <c r="C71" s="19"/>
      <c r="D71" s="52"/>
      <c r="E71" s="35" t="s">
        <v>52</v>
      </c>
      <c r="F71" s="54"/>
      <c r="G71" s="3" t="s">
        <v>5</v>
      </c>
      <c r="H71" s="56"/>
      <c r="I71" s="3" t="s">
        <v>6</v>
      </c>
      <c r="J71" s="55"/>
      <c r="K71" s="3" t="s">
        <v>8</v>
      </c>
      <c r="L71" s="118"/>
      <c r="M71" s="119"/>
      <c r="N71" s="3" t="s">
        <v>5</v>
      </c>
      <c r="O71" s="54"/>
      <c r="P71" s="3" t="s">
        <v>6</v>
      </c>
      <c r="Q71" s="54"/>
      <c r="R71" s="15" t="s">
        <v>8</v>
      </c>
      <c r="S71" s="57"/>
      <c r="T71" s="58"/>
      <c r="U71" s="58"/>
      <c r="V71" s="118"/>
      <c r="W71" s="119"/>
      <c r="X71" s="119"/>
      <c r="Y71" s="120"/>
    </row>
    <row r="72" spans="1:25" ht="24" customHeight="1" x14ac:dyDescent="0.2">
      <c r="A72" s="21">
        <v>66</v>
      </c>
      <c r="B72" s="52"/>
      <c r="C72" s="19"/>
      <c r="D72" s="52"/>
      <c r="E72" s="35" t="s">
        <v>52</v>
      </c>
      <c r="F72" s="54"/>
      <c r="G72" s="3" t="s">
        <v>5</v>
      </c>
      <c r="H72" s="54"/>
      <c r="I72" s="3" t="s">
        <v>6</v>
      </c>
      <c r="J72" s="54"/>
      <c r="K72" s="3" t="s">
        <v>8</v>
      </c>
      <c r="L72" s="118"/>
      <c r="M72" s="119"/>
      <c r="N72" s="3" t="s">
        <v>5</v>
      </c>
      <c r="O72" s="54"/>
      <c r="P72" s="3" t="s">
        <v>6</v>
      </c>
      <c r="Q72" s="54"/>
      <c r="R72" s="15" t="s">
        <v>8</v>
      </c>
      <c r="S72" s="57"/>
      <c r="T72" s="58"/>
      <c r="U72" s="58"/>
      <c r="V72" s="118"/>
      <c r="W72" s="119"/>
      <c r="X72" s="119"/>
      <c r="Y72" s="120"/>
    </row>
    <row r="73" spans="1:25" ht="24" customHeight="1" x14ac:dyDescent="0.2">
      <c r="A73" s="21">
        <v>67</v>
      </c>
      <c r="B73" s="52"/>
      <c r="C73" s="19"/>
      <c r="D73" s="53"/>
      <c r="E73" s="36" t="s">
        <v>52</v>
      </c>
      <c r="F73" s="55"/>
      <c r="G73" s="16" t="s">
        <v>5</v>
      </c>
      <c r="H73" s="55"/>
      <c r="I73" s="16" t="s">
        <v>10</v>
      </c>
      <c r="J73" s="55"/>
      <c r="K73" s="16" t="s">
        <v>9</v>
      </c>
      <c r="L73" s="118"/>
      <c r="M73" s="119"/>
      <c r="N73" s="16" t="s">
        <v>5</v>
      </c>
      <c r="O73" s="55"/>
      <c r="P73" s="16" t="s">
        <v>10</v>
      </c>
      <c r="Q73" s="55"/>
      <c r="R73" s="23" t="s">
        <v>9</v>
      </c>
      <c r="S73" s="59"/>
      <c r="T73" s="58"/>
      <c r="U73" s="58"/>
      <c r="V73" s="118"/>
      <c r="W73" s="119"/>
      <c r="X73" s="119"/>
      <c r="Y73" s="120"/>
    </row>
    <row r="74" spans="1:25" ht="24" customHeight="1" x14ac:dyDescent="0.2">
      <c r="A74" s="21">
        <v>68</v>
      </c>
      <c r="B74" s="52"/>
      <c r="C74" s="19"/>
      <c r="D74" s="52"/>
      <c r="E74" s="35" t="s">
        <v>52</v>
      </c>
      <c r="F74" s="54"/>
      <c r="G74" s="3" t="s">
        <v>5</v>
      </c>
      <c r="H74" s="56"/>
      <c r="I74" s="3" t="s">
        <v>6</v>
      </c>
      <c r="J74" s="54"/>
      <c r="K74" s="3" t="s">
        <v>8</v>
      </c>
      <c r="L74" s="118"/>
      <c r="M74" s="119"/>
      <c r="N74" s="3" t="s">
        <v>5</v>
      </c>
      <c r="O74" s="54"/>
      <c r="P74" s="3" t="s">
        <v>6</v>
      </c>
      <c r="Q74" s="54"/>
      <c r="R74" s="15" t="s">
        <v>8</v>
      </c>
      <c r="S74" s="57"/>
      <c r="T74" s="58"/>
      <c r="U74" s="58"/>
      <c r="V74" s="118"/>
      <c r="W74" s="119"/>
      <c r="X74" s="119"/>
      <c r="Y74" s="120"/>
    </row>
    <row r="75" spans="1:25" ht="24" customHeight="1" x14ac:dyDescent="0.2">
      <c r="A75" s="21">
        <v>69</v>
      </c>
      <c r="B75" s="52"/>
      <c r="C75" s="19"/>
      <c r="D75" s="52"/>
      <c r="E75" s="35" t="s">
        <v>52</v>
      </c>
      <c r="F75" s="54"/>
      <c r="G75" s="3" t="s">
        <v>5</v>
      </c>
      <c r="H75" s="56"/>
      <c r="I75" s="3" t="s">
        <v>6</v>
      </c>
      <c r="J75" s="55"/>
      <c r="K75" s="3" t="s">
        <v>8</v>
      </c>
      <c r="L75" s="118"/>
      <c r="M75" s="119"/>
      <c r="N75" s="3" t="s">
        <v>5</v>
      </c>
      <c r="O75" s="54"/>
      <c r="P75" s="3" t="s">
        <v>6</v>
      </c>
      <c r="Q75" s="54"/>
      <c r="R75" s="15" t="s">
        <v>8</v>
      </c>
      <c r="S75" s="57"/>
      <c r="T75" s="58"/>
      <c r="U75" s="58"/>
      <c r="V75" s="118"/>
      <c r="W75" s="119"/>
      <c r="X75" s="119"/>
      <c r="Y75" s="120"/>
    </row>
    <row r="76" spans="1:25" ht="24" customHeight="1" x14ac:dyDescent="0.2">
      <c r="A76" s="21">
        <v>70</v>
      </c>
      <c r="B76" s="52"/>
      <c r="C76" s="19"/>
      <c r="D76" s="52"/>
      <c r="E76" s="35" t="s">
        <v>52</v>
      </c>
      <c r="F76" s="54"/>
      <c r="G76" s="3" t="s">
        <v>5</v>
      </c>
      <c r="H76" s="56"/>
      <c r="I76" s="3" t="s">
        <v>6</v>
      </c>
      <c r="J76" s="54"/>
      <c r="K76" s="3" t="s">
        <v>8</v>
      </c>
      <c r="L76" s="118"/>
      <c r="M76" s="119"/>
      <c r="N76" s="3" t="s">
        <v>5</v>
      </c>
      <c r="O76" s="54"/>
      <c r="P76" s="3" t="s">
        <v>6</v>
      </c>
      <c r="Q76" s="54"/>
      <c r="R76" s="15" t="s">
        <v>8</v>
      </c>
      <c r="S76" s="57"/>
      <c r="T76" s="58"/>
      <c r="U76" s="58"/>
      <c r="V76" s="118"/>
      <c r="W76" s="119"/>
      <c r="X76" s="119"/>
      <c r="Y76" s="120"/>
    </row>
    <row r="77" spans="1:25" ht="24" customHeight="1" x14ac:dyDescent="0.2">
      <c r="A77" s="21">
        <v>71</v>
      </c>
      <c r="B77" s="52"/>
      <c r="C77" s="19"/>
      <c r="D77" s="52"/>
      <c r="E77" s="35" t="s">
        <v>52</v>
      </c>
      <c r="F77" s="54"/>
      <c r="G77" s="3" t="s">
        <v>5</v>
      </c>
      <c r="H77" s="56"/>
      <c r="I77" s="3" t="s">
        <v>6</v>
      </c>
      <c r="J77" s="55"/>
      <c r="K77" s="3" t="s">
        <v>8</v>
      </c>
      <c r="L77" s="118"/>
      <c r="M77" s="119"/>
      <c r="N77" s="3" t="s">
        <v>5</v>
      </c>
      <c r="O77" s="54"/>
      <c r="P77" s="3" t="s">
        <v>6</v>
      </c>
      <c r="Q77" s="54"/>
      <c r="R77" s="15" t="s">
        <v>8</v>
      </c>
      <c r="S77" s="57"/>
      <c r="T77" s="58"/>
      <c r="U77" s="58"/>
      <c r="V77" s="118"/>
      <c r="W77" s="119"/>
      <c r="X77" s="119"/>
      <c r="Y77" s="120"/>
    </row>
    <row r="78" spans="1:25" ht="24" customHeight="1" x14ac:dyDescent="0.2">
      <c r="A78" s="21">
        <v>72</v>
      </c>
      <c r="B78" s="52"/>
      <c r="C78" s="19"/>
      <c r="D78" s="52"/>
      <c r="E78" s="35" t="s">
        <v>52</v>
      </c>
      <c r="F78" s="54"/>
      <c r="G78" s="3" t="s">
        <v>5</v>
      </c>
      <c r="H78" s="56"/>
      <c r="I78" s="3" t="s">
        <v>6</v>
      </c>
      <c r="J78" s="54"/>
      <c r="K78" s="3" t="s">
        <v>8</v>
      </c>
      <c r="L78" s="118"/>
      <c r="M78" s="119"/>
      <c r="N78" s="3" t="s">
        <v>5</v>
      </c>
      <c r="O78" s="54"/>
      <c r="P78" s="3" t="s">
        <v>6</v>
      </c>
      <c r="Q78" s="54"/>
      <c r="R78" s="15" t="s">
        <v>8</v>
      </c>
      <c r="S78" s="57"/>
      <c r="T78" s="58"/>
      <c r="U78" s="58"/>
      <c r="V78" s="118"/>
      <c r="W78" s="119"/>
      <c r="X78" s="119"/>
      <c r="Y78" s="120"/>
    </row>
    <row r="79" spans="1:25" ht="24" customHeight="1" x14ac:dyDescent="0.2">
      <c r="A79" s="21">
        <v>73</v>
      </c>
      <c r="B79" s="52"/>
      <c r="C79" s="19"/>
      <c r="D79" s="52"/>
      <c r="E79" s="35" t="s">
        <v>52</v>
      </c>
      <c r="F79" s="54"/>
      <c r="G79" s="3" t="s">
        <v>5</v>
      </c>
      <c r="H79" s="56"/>
      <c r="I79" s="3" t="s">
        <v>6</v>
      </c>
      <c r="J79" s="55"/>
      <c r="K79" s="3" t="s">
        <v>8</v>
      </c>
      <c r="L79" s="118"/>
      <c r="M79" s="119"/>
      <c r="N79" s="3" t="s">
        <v>5</v>
      </c>
      <c r="O79" s="54"/>
      <c r="P79" s="3" t="s">
        <v>6</v>
      </c>
      <c r="Q79" s="54"/>
      <c r="R79" s="15" t="s">
        <v>8</v>
      </c>
      <c r="S79" s="57"/>
      <c r="T79" s="58"/>
      <c r="U79" s="58"/>
      <c r="V79" s="118"/>
      <c r="W79" s="119"/>
      <c r="X79" s="119"/>
      <c r="Y79" s="120"/>
    </row>
    <row r="80" spans="1:25" ht="24" customHeight="1" x14ac:dyDescent="0.2">
      <c r="A80" s="21">
        <v>74</v>
      </c>
      <c r="B80" s="52"/>
      <c r="C80" s="19"/>
      <c r="D80" s="52"/>
      <c r="E80" s="35" t="s">
        <v>52</v>
      </c>
      <c r="F80" s="54"/>
      <c r="G80" s="3" t="s">
        <v>5</v>
      </c>
      <c r="H80" s="56"/>
      <c r="I80" s="3" t="s">
        <v>6</v>
      </c>
      <c r="J80" s="54"/>
      <c r="K80" s="3" t="s">
        <v>8</v>
      </c>
      <c r="L80" s="118"/>
      <c r="M80" s="119"/>
      <c r="N80" s="3" t="s">
        <v>5</v>
      </c>
      <c r="O80" s="54"/>
      <c r="P80" s="3" t="s">
        <v>6</v>
      </c>
      <c r="Q80" s="54"/>
      <c r="R80" s="15" t="s">
        <v>8</v>
      </c>
      <c r="S80" s="57"/>
      <c r="T80" s="58"/>
      <c r="U80" s="58"/>
      <c r="V80" s="118"/>
      <c r="W80" s="119"/>
      <c r="X80" s="119"/>
      <c r="Y80" s="120"/>
    </row>
    <row r="81" spans="1:25" ht="24" customHeight="1" x14ac:dyDescent="0.2">
      <c r="A81" s="21">
        <v>75</v>
      </c>
      <c r="B81" s="52"/>
      <c r="C81" s="19"/>
      <c r="D81" s="52"/>
      <c r="E81" s="35" t="s">
        <v>52</v>
      </c>
      <c r="F81" s="54"/>
      <c r="G81" s="3" t="s">
        <v>5</v>
      </c>
      <c r="H81" s="56"/>
      <c r="I81" s="3" t="s">
        <v>6</v>
      </c>
      <c r="J81" s="55"/>
      <c r="K81" s="3" t="s">
        <v>8</v>
      </c>
      <c r="L81" s="118"/>
      <c r="M81" s="119"/>
      <c r="N81" s="3" t="s">
        <v>5</v>
      </c>
      <c r="O81" s="54"/>
      <c r="P81" s="3" t="s">
        <v>6</v>
      </c>
      <c r="Q81" s="54"/>
      <c r="R81" s="15" t="s">
        <v>8</v>
      </c>
      <c r="S81" s="57"/>
      <c r="T81" s="58"/>
      <c r="U81" s="58"/>
      <c r="V81" s="118"/>
      <c r="W81" s="119"/>
      <c r="X81" s="119"/>
      <c r="Y81" s="120"/>
    </row>
    <row r="82" spans="1:25" ht="24" customHeight="1" x14ac:dyDescent="0.2">
      <c r="A82" s="21">
        <v>76</v>
      </c>
      <c r="B82" s="52"/>
      <c r="C82" s="19"/>
      <c r="D82" s="52"/>
      <c r="E82" s="35" t="s">
        <v>52</v>
      </c>
      <c r="F82" s="54"/>
      <c r="G82" s="3" t="s">
        <v>5</v>
      </c>
      <c r="H82" s="56"/>
      <c r="I82" s="3" t="s">
        <v>6</v>
      </c>
      <c r="J82" s="54"/>
      <c r="K82" s="3" t="s">
        <v>8</v>
      </c>
      <c r="L82" s="118"/>
      <c r="M82" s="119"/>
      <c r="N82" s="3" t="s">
        <v>5</v>
      </c>
      <c r="O82" s="54"/>
      <c r="P82" s="3" t="s">
        <v>6</v>
      </c>
      <c r="Q82" s="54"/>
      <c r="R82" s="15" t="s">
        <v>8</v>
      </c>
      <c r="S82" s="57"/>
      <c r="T82" s="58"/>
      <c r="U82" s="58"/>
      <c r="V82" s="118"/>
      <c r="W82" s="119"/>
      <c r="X82" s="119"/>
      <c r="Y82" s="120"/>
    </row>
    <row r="83" spans="1:25" ht="24" customHeight="1" x14ac:dyDescent="0.2">
      <c r="A83" s="21">
        <v>77</v>
      </c>
      <c r="B83" s="52"/>
      <c r="C83" s="19"/>
      <c r="D83" s="52"/>
      <c r="E83" s="35" t="s">
        <v>52</v>
      </c>
      <c r="F83" s="54"/>
      <c r="G83" s="3" t="s">
        <v>5</v>
      </c>
      <c r="H83" s="56"/>
      <c r="I83" s="3" t="s">
        <v>6</v>
      </c>
      <c r="J83" s="55"/>
      <c r="K83" s="3" t="s">
        <v>8</v>
      </c>
      <c r="L83" s="118"/>
      <c r="M83" s="119"/>
      <c r="N83" s="3" t="s">
        <v>5</v>
      </c>
      <c r="O83" s="54"/>
      <c r="P83" s="3" t="s">
        <v>6</v>
      </c>
      <c r="Q83" s="54"/>
      <c r="R83" s="15" t="s">
        <v>8</v>
      </c>
      <c r="S83" s="57"/>
      <c r="T83" s="58"/>
      <c r="U83" s="58"/>
      <c r="V83" s="118"/>
      <c r="W83" s="119"/>
      <c r="X83" s="119"/>
      <c r="Y83" s="120"/>
    </row>
    <row r="84" spans="1:25" ht="24" customHeight="1" x14ac:dyDescent="0.2">
      <c r="A84" s="21">
        <v>78</v>
      </c>
      <c r="B84" s="52"/>
      <c r="C84" s="19"/>
      <c r="D84" s="52"/>
      <c r="E84" s="35" t="s">
        <v>52</v>
      </c>
      <c r="F84" s="54"/>
      <c r="G84" s="3" t="s">
        <v>5</v>
      </c>
      <c r="H84" s="56"/>
      <c r="I84" s="3" t="s">
        <v>6</v>
      </c>
      <c r="J84" s="54"/>
      <c r="K84" s="3" t="s">
        <v>8</v>
      </c>
      <c r="L84" s="118"/>
      <c r="M84" s="119"/>
      <c r="N84" s="3" t="s">
        <v>5</v>
      </c>
      <c r="O84" s="54"/>
      <c r="P84" s="3" t="s">
        <v>6</v>
      </c>
      <c r="Q84" s="54"/>
      <c r="R84" s="15" t="s">
        <v>8</v>
      </c>
      <c r="S84" s="57"/>
      <c r="T84" s="58"/>
      <c r="U84" s="58"/>
      <c r="V84" s="118"/>
      <c r="W84" s="119"/>
      <c r="X84" s="119"/>
      <c r="Y84" s="120"/>
    </row>
    <row r="85" spans="1:25" ht="24" customHeight="1" x14ac:dyDescent="0.2">
      <c r="A85" s="21">
        <v>79</v>
      </c>
      <c r="B85" s="52"/>
      <c r="C85" s="19"/>
      <c r="D85" s="52"/>
      <c r="E85" s="35" t="s">
        <v>52</v>
      </c>
      <c r="F85" s="54"/>
      <c r="G85" s="3" t="s">
        <v>5</v>
      </c>
      <c r="H85" s="56"/>
      <c r="I85" s="3" t="s">
        <v>6</v>
      </c>
      <c r="J85" s="55"/>
      <c r="K85" s="3" t="s">
        <v>8</v>
      </c>
      <c r="L85" s="118"/>
      <c r="M85" s="119"/>
      <c r="N85" s="3" t="s">
        <v>5</v>
      </c>
      <c r="O85" s="54"/>
      <c r="P85" s="3" t="s">
        <v>6</v>
      </c>
      <c r="Q85" s="54"/>
      <c r="R85" s="15" t="s">
        <v>8</v>
      </c>
      <c r="S85" s="57"/>
      <c r="T85" s="58"/>
      <c r="U85" s="58"/>
      <c r="V85" s="118"/>
      <c r="W85" s="119"/>
      <c r="X85" s="119"/>
      <c r="Y85" s="120"/>
    </row>
    <row r="86" spans="1:25" ht="24" customHeight="1" x14ac:dyDescent="0.2">
      <c r="A86" s="21">
        <v>80</v>
      </c>
      <c r="B86" s="52"/>
      <c r="C86" s="19"/>
      <c r="D86" s="52"/>
      <c r="E86" s="35" t="s">
        <v>52</v>
      </c>
      <c r="F86" s="54"/>
      <c r="G86" s="3" t="s">
        <v>5</v>
      </c>
      <c r="H86" s="56"/>
      <c r="I86" s="3" t="s">
        <v>6</v>
      </c>
      <c r="J86" s="55"/>
      <c r="K86" s="3" t="s">
        <v>8</v>
      </c>
      <c r="L86" s="118"/>
      <c r="M86" s="119"/>
      <c r="N86" s="3" t="s">
        <v>5</v>
      </c>
      <c r="O86" s="54"/>
      <c r="P86" s="3" t="s">
        <v>6</v>
      </c>
      <c r="Q86" s="54"/>
      <c r="R86" s="15" t="s">
        <v>8</v>
      </c>
      <c r="S86" s="57"/>
      <c r="T86" s="58"/>
      <c r="U86" s="58"/>
      <c r="V86" s="118"/>
      <c r="W86" s="119"/>
      <c r="X86" s="119"/>
      <c r="Y86" s="120"/>
    </row>
    <row r="87" spans="1:25" ht="24" customHeight="1" x14ac:dyDescent="0.2">
      <c r="A87" s="21">
        <v>81</v>
      </c>
      <c r="B87" s="52"/>
      <c r="C87" s="19"/>
      <c r="D87" s="52"/>
      <c r="E87" s="35" t="s">
        <v>52</v>
      </c>
      <c r="F87" s="54"/>
      <c r="G87" s="3" t="s">
        <v>5</v>
      </c>
      <c r="H87" s="56"/>
      <c r="I87" s="3" t="s">
        <v>6</v>
      </c>
      <c r="J87" s="54"/>
      <c r="K87" s="3" t="s">
        <v>8</v>
      </c>
      <c r="L87" s="118"/>
      <c r="M87" s="119"/>
      <c r="N87" s="3" t="s">
        <v>5</v>
      </c>
      <c r="O87" s="54"/>
      <c r="P87" s="3" t="s">
        <v>6</v>
      </c>
      <c r="Q87" s="54"/>
      <c r="R87" s="15" t="s">
        <v>8</v>
      </c>
      <c r="S87" s="57"/>
      <c r="T87" s="58"/>
      <c r="U87" s="58"/>
      <c r="V87" s="118"/>
      <c r="W87" s="119"/>
      <c r="X87" s="119"/>
      <c r="Y87" s="120"/>
    </row>
    <row r="88" spans="1:25" ht="24" customHeight="1" x14ac:dyDescent="0.2">
      <c r="A88" s="21">
        <v>82</v>
      </c>
      <c r="B88" s="52"/>
      <c r="C88" s="19"/>
      <c r="D88" s="52"/>
      <c r="E88" s="35" t="s">
        <v>52</v>
      </c>
      <c r="F88" s="54"/>
      <c r="G88" s="3" t="s">
        <v>5</v>
      </c>
      <c r="H88" s="56"/>
      <c r="I88" s="3" t="s">
        <v>6</v>
      </c>
      <c r="J88" s="55"/>
      <c r="K88" s="3" t="s">
        <v>8</v>
      </c>
      <c r="L88" s="118"/>
      <c r="M88" s="119"/>
      <c r="N88" s="3" t="s">
        <v>5</v>
      </c>
      <c r="O88" s="54"/>
      <c r="P88" s="3" t="s">
        <v>6</v>
      </c>
      <c r="Q88" s="54"/>
      <c r="R88" s="15" t="s">
        <v>8</v>
      </c>
      <c r="S88" s="57"/>
      <c r="T88" s="58"/>
      <c r="U88" s="58"/>
      <c r="V88" s="118"/>
      <c r="W88" s="119"/>
      <c r="X88" s="119"/>
      <c r="Y88" s="120"/>
    </row>
    <row r="89" spans="1:25" ht="24" customHeight="1" x14ac:dyDescent="0.2">
      <c r="A89" s="21">
        <v>83</v>
      </c>
      <c r="B89" s="52"/>
      <c r="C89" s="19"/>
      <c r="D89" s="52"/>
      <c r="E89" s="35" t="s">
        <v>52</v>
      </c>
      <c r="F89" s="54"/>
      <c r="G89" s="3" t="s">
        <v>5</v>
      </c>
      <c r="H89" s="56"/>
      <c r="I89" s="3" t="s">
        <v>6</v>
      </c>
      <c r="J89" s="54"/>
      <c r="K89" s="3" t="s">
        <v>8</v>
      </c>
      <c r="L89" s="118"/>
      <c r="M89" s="119"/>
      <c r="N89" s="3" t="s">
        <v>5</v>
      </c>
      <c r="O89" s="54"/>
      <c r="P89" s="3" t="s">
        <v>6</v>
      </c>
      <c r="Q89" s="54"/>
      <c r="R89" s="15" t="s">
        <v>8</v>
      </c>
      <c r="S89" s="57"/>
      <c r="T89" s="58"/>
      <c r="U89" s="58"/>
      <c r="V89" s="118"/>
      <c r="W89" s="119"/>
      <c r="X89" s="119"/>
      <c r="Y89" s="120"/>
    </row>
    <row r="90" spans="1:25" ht="24" customHeight="1" x14ac:dyDescent="0.2">
      <c r="A90" s="21">
        <v>84</v>
      </c>
      <c r="B90" s="52"/>
      <c r="C90" s="19"/>
      <c r="D90" s="52"/>
      <c r="E90" s="35" t="s">
        <v>52</v>
      </c>
      <c r="F90" s="54"/>
      <c r="G90" s="3" t="s">
        <v>5</v>
      </c>
      <c r="H90" s="56"/>
      <c r="I90" s="3" t="s">
        <v>6</v>
      </c>
      <c r="J90" s="55"/>
      <c r="K90" s="3" t="s">
        <v>8</v>
      </c>
      <c r="L90" s="118"/>
      <c r="M90" s="119"/>
      <c r="N90" s="3" t="s">
        <v>5</v>
      </c>
      <c r="O90" s="54"/>
      <c r="P90" s="3" t="s">
        <v>6</v>
      </c>
      <c r="Q90" s="54"/>
      <c r="R90" s="15" t="s">
        <v>8</v>
      </c>
      <c r="S90" s="57"/>
      <c r="T90" s="58"/>
      <c r="U90" s="58"/>
      <c r="V90" s="118"/>
      <c r="W90" s="119"/>
      <c r="X90" s="119"/>
      <c r="Y90" s="120"/>
    </row>
    <row r="91" spans="1:25" ht="24" customHeight="1" x14ac:dyDescent="0.2">
      <c r="A91" s="21">
        <v>85</v>
      </c>
      <c r="B91" s="52"/>
      <c r="C91" s="19"/>
      <c r="D91" s="52"/>
      <c r="E91" s="35" t="s">
        <v>52</v>
      </c>
      <c r="F91" s="54"/>
      <c r="G91" s="3" t="s">
        <v>5</v>
      </c>
      <c r="H91" s="54"/>
      <c r="I91" s="3" t="s">
        <v>10</v>
      </c>
      <c r="J91" s="54"/>
      <c r="K91" s="3" t="s">
        <v>9</v>
      </c>
      <c r="L91" s="118"/>
      <c r="M91" s="119"/>
      <c r="N91" s="3" t="s">
        <v>5</v>
      </c>
      <c r="O91" s="54"/>
      <c r="P91" s="3" t="s">
        <v>10</v>
      </c>
      <c r="Q91" s="54"/>
      <c r="R91" s="15" t="s">
        <v>9</v>
      </c>
      <c r="S91" s="57"/>
      <c r="T91" s="58"/>
      <c r="U91" s="58"/>
      <c r="V91" s="118"/>
      <c r="W91" s="119"/>
      <c r="X91" s="119"/>
      <c r="Y91" s="120"/>
    </row>
    <row r="92" spans="1:25" ht="24" customHeight="1" x14ac:dyDescent="0.2">
      <c r="A92" s="21">
        <v>86</v>
      </c>
      <c r="B92" s="52"/>
      <c r="C92" s="19"/>
      <c r="D92" s="52"/>
      <c r="E92" s="35" t="s">
        <v>52</v>
      </c>
      <c r="F92" s="54"/>
      <c r="G92" s="3" t="s">
        <v>5</v>
      </c>
      <c r="H92" s="56"/>
      <c r="I92" s="3" t="s">
        <v>6</v>
      </c>
      <c r="J92" s="54"/>
      <c r="K92" s="3" t="s">
        <v>8</v>
      </c>
      <c r="L92" s="118"/>
      <c r="M92" s="119"/>
      <c r="N92" s="3" t="s">
        <v>5</v>
      </c>
      <c r="O92" s="54"/>
      <c r="P92" s="3" t="s">
        <v>6</v>
      </c>
      <c r="Q92" s="54"/>
      <c r="R92" s="15" t="s">
        <v>8</v>
      </c>
      <c r="S92" s="57"/>
      <c r="T92" s="58"/>
      <c r="U92" s="58"/>
      <c r="V92" s="118"/>
      <c r="W92" s="119"/>
      <c r="X92" s="119"/>
      <c r="Y92" s="120"/>
    </row>
    <row r="93" spans="1:25" ht="24" customHeight="1" x14ac:dyDescent="0.2">
      <c r="A93" s="21">
        <v>87</v>
      </c>
      <c r="B93" s="52"/>
      <c r="C93" s="19"/>
      <c r="D93" s="52"/>
      <c r="E93" s="35" t="s">
        <v>52</v>
      </c>
      <c r="F93" s="54"/>
      <c r="G93" s="3" t="s">
        <v>5</v>
      </c>
      <c r="H93" s="56"/>
      <c r="I93" s="3" t="s">
        <v>6</v>
      </c>
      <c r="J93" s="55"/>
      <c r="K93" s="3" t="s">
        <v>8</v>
      </c>
      <c r="L93" s="118"/>
      <c r="M93" s="119"/>
      <c r="N93" s="3" t="s">
        <v>5</v>
      </c>
      <c r="O93" s="54"/>
      <c r="P93" s="3" t="s">
        <v>6</v>
      </c>
      <c r="Q93" s="54"/>
      <c r="R93" s="15" t="s">
        <v>8</v>
      </c>
      <c r="S93" s="57"/>
      <c r="T93" s="58"/>
      <c r="U93" s="58"/>
      <c r="V93" s="118"/>
      <c r="W93" s="119"/>
      <c r="X93" s="119"/>
      <c r="Y93" s="120"/>
    </row>
    <row r="94" spans="1:25" ht="24" customHeight="1" x14ac:dyDescent="0.2">
      <c r="A94" s="21">
        <v>88</v>
      </c>
      <c r="B94" s="52"/>
      <c r="C94" s="19"/>
      <c r="D94" s="52"/>
      <c r="E94" s="35" t="s">
        <v>52</v>
      </c>
      <c r="F94" s="54"/>
      <c r="G94" s="3" t="s">
        <v>5</v>
      </c>
      <c r="H94" s="56"/>
      <c r="I94" s="3" t="s">
        <v>6</v>
      </c>
      <c r="J94" s="54"/>
      <c r="K94" s="3" t="s">
        <v>8</v>
      </c>
      <c r="L94" s="118"/>
      <c r="M94" s="119"/>
      <c r="N94" s="3" t="s">
        <v>5</v>
      </c>
      <c r="O94" s="54"/>
      <c r="P94" s="3" t="s">
        <v>6</v>
      </c>
      <c r="Q94" s="54"/>
      <c r="R94" s="15" t="s">
        <v>8</v>
      </c>
      <c r="S94" s="57"/>
      <c r="T94" s="58"/>
      <c r="U94" s="58"/>
      <c r="V94" s="118"/>
      <c r="W94" s="119"/>
      <c r="X94" s="119"/>
      <c r="Y94" s="120"/>
    </row>
    <row r="95" spans="1:25" ht="24" customHeight="1" x14ac:dyDescent="0.2">
      <c r="A95" s="21">
        <v>89</v>
      </c>
      <c r="B95" s="52"/>
      <c r="C95" s="19"/>
      <c r="D95" s="52"/>
      <c r="E95" s="35" t="s">
        <v>52</v>
      </c>
      <c r="F95" s="54"/>
      <c r="G95" s="3" t="s">
        <v>5</v>
      </c>
      <c r="H95" s="56"/>
      <c r="I95" s="3" t="s">
        <v>6</v>
      </c>
      <c r="J95" s="55"/>
      <c r="K95" s="3" t="s">
        <v>8</v>
      </c>
      <c r="L95" s="118"/>
      <c r="M95" s="119"/>
      <c r="N95" s="3" t="s">
        <v>5</v>
      </c>
      <c r="O95" s="54"/>
      <c r="P95" s="3" t="s">
        <v>6</v>
      </c>
      <c r="Q95" s="54"/>
      <c r="R95" s="15" t="s">
        <v>8</v>
      </c>
      <c r="S95" s="57"/>
      <c r="T95" s="58"/>
      <c r="U95" s="58"/>
      <c r="V95" s="118"/>
      <c r="W95" s="119"/>
      <c r="X95" s="119"/>
      <c r="Y95" s="120"/>
    </row>
    <row r="96" spans="1:25" ht="24" customHeight="1" x14ac:dyDescent="0.2">
      <c r="A96" s="21">
        <v>90</v>
      </c>
      <c r="B96" s="52"/>
      <c r="C96" s="19"/>
      <c r="D96" s="52"/>
      <c r="E96" s="35" t="s">
        <v>52</v>
      </c>
      <c r="F96" s="54"/>
      <c r="G96" s="3" t="s">
        <v>5</v>
      </c>
      <c r="H96" s="56"/>
      <c r="I96" s="3" t="s">
        <v>6</v>
      </c>
      <c r="J96" s="54"/>
      <c r="K96" s="3" t="s">
        <v>8</v>
      </c>
      <c r="L96" s="118"/>
      <c r="M96" s="119"/>
      <c r="N96" s="3" t="s">
        <v>5</v>
      </c>
      <c r="O96" s="54"/>
      <c r="P96" s="3" t="s">
        <v>6</v>
      </c>
      <c r="Q96" s="54"/>
      <c r="R96" s="15" t="s">
        <v>8</v>
      </c>
      <c r="S96" s="57"/>
      <c r="T96" s="58"/>
      <c r="U96" s="58"/>
      <c r="V96" s="118"/>
      <c r="W96" s="119"/>
      <c r="X96" s="119"/>
      <c r="Y96" s="120"/>
    </row>
    <row r="97" spans="1:25" ht="24" customHeight="1" x14ac:dyDescent="0.2">
      <c r="A97" s="21">
        <v>91</v>
      </c>
      <c r="B97" s="52"/>
      <c r="C97" s="19"/>
      <c r="D97" s="52"/>
      <c r="E97" s="35" t="s">
        <v>52</v>
      </c>
      <c r="F97" s="54"/>
      <c r="G97" s="3" t="s">
        <v>5</v>
      </c>
      <c r="H97" s="56"/>
      <c r="I97" s="3" t="s">
        <v>6</v>
      </c>
      <c r="J97" s="55"/>
      <c r="K97" s="3" t="s">
        <v>8</v>
      </c>
      <c r="L97" s="118"/>
      <c r="M97" s="119"/>
      <c r="N97" s="3" t="s">
        <v>5</v>
      </c>
      <c r="O97" s="54"/>
      <c r="P97" s="3" t="s">
        <v>6</v>
      </c>
      <c r="Q97" s="54"/>
      <c r="R97" s="15" t="s">
        <v>8</v>
      </c>
      <c r="S97" s="57"/>
      <c r="T97" s="58"/>
      <c r="U97" s="58"/>
      <c r="V97" s="118"/>
      <c r="W97" s="119"/>
      <c r="X97" s="119"/>
      <c r="Y97" s="120"/>
    </row>
    <row r="98" spans="1:25" ht="24" customHeight="1" x14ac:dyDescent="0.2">
      <c r="A98" s="21">
        <v>92</v>
      </c>
      <c r="B98" s="52"/>
      <c r="C98" s="19"/>
      <c r="D98" s="52"/>
      <c r="E98" s="35" t="s">
        <v>52</v>
      </c>
      <c r="F98" s="54"/>
      <c r="G98" s="3" t="s">
        <v>5</v>
      </c>
      <c r="H98" s="56"/>
      <c r="I98" s="3" t="s">
        <v>6</v>
      </c>
      <c r="J98" s="54"/>
      <c r="K98" s="3" t="s">
        <v>8</v>
      </c>
      <c r="L98" s="118"/>
      <c r="M98" s="119"/>
      <c r="N98" s="3" t="s">
        <v>5</v>
      </c>
      <c r="O98" s="54"/>
      <c r="P98" s="3" t="s">
        <v>6</v>
      </c>
      <c r="Q98" s="54"/>
      <c r="R98" s="15" t="s">
        <v>8</v>
      </c>
      <c r="S98" s="57"/>
      <c r="T98" s="58"/>
      <c r="U98" s="58"/>
      <c r="V98" s="118"/>
      <c r="W98" s="119"/>
      <c r="X98" s="119"/>
      <c r="Y98" s="120"/>
    </row>
    <row r="99" spans="1:25" ht="24" customHeight="1" x14ac:dyDescent="0.2">
      <c r="A99" s="21">
        <v>93</v>
      </c>
      <c r="B99" s="52"/>
      <c r="C99" s="19"/>
      <c r="D99" s="52"/>
      <c r="E99" s="35" t="s">
        <v>52</v>
      </c>
      <c r="F99" s="54"/>
      <c r="G99" s="3" t="s">
        <v>5</v>
      </c>
      <c r="H99" s="56"/>
      <c r="I99" s="3" t="s">
        <v>6</v>
      </c>
      <c r="J99" s="55"/>
      <c r="K99" s="3" t="s">
        <v>8</v>
      </c>
      <c r="L99" s="118"/>
      <c r="M99" s="119"/>
      <c r="N99" s="3" t="s">
        <v>5</v>
      </c>
      <c r="O99" s="54"/>
      <c r="P99" s="3" t="s">
        <v>6</v>
      </c>
      <c r="Q99" s="54"/>
      <c r="R99" s="15" t="s">
        <v>8</v>
      </c>
      <c r="S99" s="57"/>
      <c r="T99" s="58"/>
      <c r="U99" s="58"/>
      <c r="V99" s="118"/>
      <c r="W99" s="119"/>
      <c r="X99" s="119"/>
      <c r="Y99" s="120"/>
    </row>
    <row r="100" spans="1:25" ht="24" customHeight="1" x14ac:dyDescent="0.2">
      <c r="A100" s="21">
        <v>94</v>
      </c>
      <c r="B100" s="52"/>
      <c r="C100" s="19"/>
      <c r="D100" s="52"/>
      <c r="E100" s="35" t="s">
        <v>52</v>
      </c>
      <c r="F100" s="54"/>
      <c r="G100" s="3" t="s">
        <v>5</v>
      </c>
      <c r="H100" s="54"/>
      <c r="I100" s="3" t="s">
        <v>6</v>
      </c>
      <c r="J100" s="54"/>
      <c r="K100" s="3" t="s">
        <v>8</v>
      </c>
      <c r="L100" s="118"/>
      <c r="M100" s="119"/>
      <c r="N100" s="3" t="s">
        <v>5</v>
      </c>
      <c r="O100" s="54"/>
      <c r="P100" s="3" t="s">
        <v>6</v>
      </c>
      <c r="Q100" s="54"/>
      <c r="R100" s="15" t="s">
        <v>8</v>
      </c>
      <c r="S100" s="57"/>
      <c r="T100" s="58"/>
      <c r="U100" s="58"/>
      <c r="V100" s="118"/>
      <c r="W100" s="119"/>
      <c r="X100" s="119"/>
      <c r="Y100" s="120"/>
    </row>
    <row r="101" spans="1:25" ht="24" customHeight="1" x14ac:dyDescent="0.2">
      <c r="A101" s="21">
        <v>95</v>
      </c>
      <c r="B101" s="52"/>
      <c r="C101" s="19"/>
      <c r="D101" s="53"/>
      <c r="E101" s="36" t="s">
        <v>52</v>
      </c>
      <c r="F101" s="55"/>
      <c r="G101" s="16" t="s">
        <v>5</v>
      </c>
      <c r="H101" s="55"/>
      <c r="I101" s="16" t="s">
        <v>10</v>
      </c>
      <c r="J101" s="55"/>
      <c r="K101" s="16" t="s">
        <v>9</v>
      </c>
      <c r="L101" s="118"/>
      <c r="M101" s="119"/>
      <c r="N101" s="16" t="s">
        <v>5</v>
      </c>
      <c r="O101" s="55"/>
      <c r="P101" s="16" t="s">
        <v>10</v>
      </c>
      <c r="Q101" s="55"/>
      <c r="R101" s="23" t="s">
        <v>9</v>
      </c>
      <c r="S101" s="59"/>
      <c r="T101" s="58"/>
      <c r="U101" s="58"/>
      <c r="V101" s="118"/>
      <c r="W101" s="119"/>
      <c r="X101" s="119"/>
      <c r="Y101" s="120"/>
    </row>
    <row r="102" spans="1:25" ht="24" customHeight="1" x14ac:dyDescent="0.2">
      <c r="A102" s="21">
        <v>96</v>
      </c>
      <c r="B102" s="52"/>
      <c r="C102" s="19"/>
      <c r="D102" s="52"/>
      <c r="E102" s="35" t="s">
        <v>52</v>
      </c>
      <c r="F102" s="54"/>
      <c r="G102" s="3" t="s">
        <v>5</v>
      </c>
      <c r="H102" s="56"/>
      <c r="I102" s="3" t="s">
        <v>6</v>
      </c>
      <c r="J102" s="54"/>
      <c r="K102" s="3" t="s">
        <v>8</v>
      </c>
      <c r="L102" s="118"/>
      <c r="M102" s="119"/>
      <c r="N102" s="3" t="s">
        <v>5</v>
      </c>
      <c r="O102" s="54"/>
      <c r="P102" s="3" t="s">
        <v>6</v>
      </c>
      <c r="Q102" s="54"/>
      <c r="R102" s="15" t="s">
        <v>8</v>
      </c>
      <c r="S102" s="57"/>
      <c r="T102" s="58"/>
      <c r="U102" s="58"/>
      <c r="V102" s="118"/>
      <c r="W102" s="119"/>
      <c r="X102" s="119"/>
      <c r="Y102" s="120"/>
    </row>
    <row r="103" spans="1:25" ht="24" customHeight="1" x14ac:dyDescent="0.2">
      <c r="A103" s="21">
        <v>97</v>
      </c>
      <c r="B103" s="52"/>
      <c r="C103" s="19"/>
      <c r="D103" s="52"/>
      <c r="E103" s="35" t="s">
        <v>52</v>
      </c>
      <c r="F103" s="54"/>
      <c r="G103" s="3" t="s">
        <v>5</v>
      </c>
      <c r="H103" s="56"/>
      <c r="I103" s="3" t="s">
        <v>6</v>
      </c>
      <c r="J103" s="55"/>
      <c r="K103" s="3" t="s">
        <v>8</v>
      </c>
      <c r="L103" s="118"/>
      <c r="M103" s="119"/>
      <c r="N103" s="3" t="s">
        <v>5</v>
      </c>
      <c r="O103" s="54"/>
      <c r="P103" s="3" t="s">
        <v>6</v>
      </c>
      <c r="Q103" s="54"/>
      <c r="R103" s="15" t="s">
        <v>8</v>
      </c>
      <c r="S103" s="57"/>
      <c r="T103" s="58"/>
      <c r="U103" s="58"/>
      <c r="V103" s="118"/>
      <c r="W103" s="119"/>
      <c r="X103" s="119"/>
      <c r="Y103" s="120"/>
    </row>
    <row r="104" spans="1:25" ht="24" customHeight="1" x14ac:dyDescent="0.2">
      <c r="A104" s="21">
        <v>98</v>
      </c>
      <c r="B104" s="52"/>
      <c r="C104" s="19"/>
      <c r="D104" s="52"/>
      <c r="E104" s="35" t="s">
        <v>52</v>
      </c>
      <c r="F104" s="54"/>
      <c r="G104" s="3" t="s">
        <v>5</v>
      </c>
      <c r="H104" s="56"/>
      <c r="I104" s="3" t="s">
        <v>6</v>
      </c>
      <c r="J104" s="54"/>
      <c r="K104" s="3" t="s">
        <v>8</v>
      </c>
      <c r="L104" s="118"/>
      <c r="M104" s="119"/>
      <c r="N104" s="3" t="s">
        <v>5</v>
      </c>
      <c r="O104" s="54"/>
      <c r="P104" s="3" t="s">
        <v>6</v>
      </c>
      <c r="Q104" s="54"/>
      <c r="R104" s="15" t="s">
        <v>8</v>
      </c>
      <c r="S104" s="57"/>
      <c r="T104" s="58"/>
      <c r="U104" s="58"/>
      <c r="V104" s="118"/>
      <c r="W104" s="119"/>
      <c r="X104" s="119"/>
      <c r="Y104" s="120"/>
    </row>
    <row r="105" spans="1:25" ht="24" customHeight="1" x14ac:dyDescent="0.2">
      <c r="A105" s="21">
        <v>99</v>
      </c>
      <c r="B105" s="52"/>
      <c r="C105" s="19"/>
      <c r="D105" s="52"/>
      <c r="E105" s="35" t="s">
        <v>52</v>
      </c>
      <c r="F105" s="54"/>
      <c r="G105" s="3" t="s">
        <v>5</v>
      </c>
      <c r="H105" s="56"/>
      <c r="I105" s="3" t="s">
        <v>6</v>
      </c>
      <c r="J105" s="55"/>
      <c r="K105" s="3" t="s">
        <v>8</v>
      </c>
      <c r="L105" s="118"/>
      <c r="M105" s="119"/>
      <c r="N105" s="3" t="s">
        <v>5</v>
      </c>
      <c r="O105" s="54"/>
      <c r="P105" s="3" t="s">
        <v>6</v>
      </c>
      <c r="Q105" s="54"/>
      <c r="R105" s="15" t="s">
        <v>8</v>
      </c>
      <c r="S105" s="57"/>
      <c r="T105" s="58"/>
      <c r="U105" s="58"/>
      <c r="V105" s="118"/>
      <c r="W105" s="119"/>
      <c r="X105" s="119"/>
      <c r="Y105" s="120"/>
    </row>
    <row r="106" spans="1:25" ht="24" customHeight="1" x14ac:dyDescent="0.2">
      <c r="A106" s="21">
        <v>100</v>
      </c>
      <c r="B106" s="52"/>
      <c r="C106" s="19"/>
      <c r="D106" s="52"/>
      <c r="E106" s="35" t="s">
        <v>52</v>
      </c>
      <c r="F106" s="54"/>
      <c r="G106" s="3" t="s">
        <v>5</v>
      </c>
      <c r="H106" s="56"/>
      <c r="I106" s="3" t="s">
        <v>6</v>
      </c>
      <c r="J106" s="54"/>
      <c r="K106" s="3" t="s">
        <v>8</v>
      </c>
      <c r="L106" s="118"/>
      <c r="M106" s="119"/>
      <c r="N106" s="3" t="s">
        <v>5</v>
      </c>
      <c r="O106" s="54"/>
      <c r="P106" s="3" t="s">
        <v>6</v>
      </c>
      <c r="Q106" s="54"/>
      <c r="R106" s="15" t="s">
        <v>8</v>
      </c>
      <c r="S106" s="57"/>
      <c r="T106" s="58"/>
      <c r="U106" s="58"/>
      <c r="V106" s="118"/>
      <c r="W106" s="119"/>
      <c r="X106" s="119"/>
      <c r="Y106" s="120"/>
    </row>
    <row r="107" spans="1:25" ht="24" customHeight="1" x14ac:dyDescent="0.2">
      <c r="A107" s="21">
        <v>101</v>
      </c>
      <c r="B107" s="52"/>
      <c r="C107" s="19"/>
      <c r="D107" s="52"/>
      <c r="E107" s="35" t="s">
        <v>52</v>
      </c>
      <c r="F107" s="54"/>
      <c r="G107" s="3" t="s">
        <v>5</v>
      </c>
      <c r="H107" s="56"/>
      <c r="I107" s="3" t="s">
        <v>6</v>
      </c>
      <c r="J107" s="55"/>
      <c r="K107" s="3" t="s">
        <v>8</v>
      </c>
      <c r="L107" s="118"/>
      <c r="M107" s="119"/>
      <c r="N107" s="3" t="s">
        <v>5</v>
      </c>
      <c r="O107" s="54"/>
      <c r="P107" s="3" t="s">
        <v>6</v>
      </c>
      <c r="Q107" s="54"/>
      <c r="R107" s="15" t="s">
        <v>8</v>
      </c>
      <c r="S107" s="57"/>
      <c r="T107" s="58"/>
      <c r="U107" s="58"/>
      <c r="V107" s="118"/>
      <c r="W107" s="119"/>
      <c r="X107" s="119"/>
      <c r="Y107" s="120"/>
    </row>
    <row r="108" spans="1:25" ht="24" customHeight="1" x14ac:dyDescent="0.2">
      <c r="A108" s="21">
        <v>102</v>
      </c>
      <c r="B108" s="52"/>
      <c r="C108" s="19"/>
      <c r="D108" s="52"/>
      <c r="E108" s="35" t="s">
        <v>52</v>
      </c>
      <c r="F108" s="54"/>
      <c r="G108" s="3" t="s">
        <v>5</v>
      </c>
      <c r="H108" s="56"/>
      <c r="I108" s="3" t="s">
        <v>6</v>
      </c>
      <c r="J108" s="54"/>
      <c r="K108" s="3" t="s">
        <v>8</v>
      </c>
      <c r="L108" s="118"/>
      <c r="M108" s="119"/>
      <c r="N108" s="3" t="s">
        <v>5</v>
      </c>
      <c r="O108" s="54"/>
      <c r="P108" s="3" t="s">
        <v>6</v>
      </c>
      <c r="Q108" s="54"/>
      <c r="R108" s="15" t="s">
        <v>8</v>
      </c>
      <c r="S108" s="57"/>
      <c r="T108" s="58"/>
      <c r="U108" s="58"/>
      <c r="V108" s="118"/>
      <c r="W108" s="119"/>
      <c r="X108" s="119"/>
      <c r="Y108" s="120"/>
    </row>
    <row r="109" spans="1:25" ht="24" customHeight="1" x14ac:dyDescent="0.2">
      <c r="A109" s="21">
        <v>103</v>
      </c>
      <c r="B109" s="52"/>
      <c r="C109" s="19"/>
      <c r="D109" s="52"/>
      <c r="E109" s="35" t="s">
        <v>52</v>
      </c>
      <c r="F109" s="54"/>
      <c r="G109" s="3" t="s">
        <v>5</v>
      </c>
      <c r="H109" s="56"/>
      <c r="I109" s="3" t="s">
        <v>6</v>
      </c>
      <c r="J109" s="55"/>
      <c r="K109" s="3" t="s">
        <v>8</v>
      </c>
      <c r="L109" s="118"/>
      <c r="M109" s="119"/>
      <c r="N109" s="3" t="s">
        <v>5</v>
      </c>
      <c r="O109" s="54"/>
      <c r="P109" s="3" t="s">
        <v>6</v>
      </c>
      <c r="Q109" s="54"/>
      <c r="R109" s="15" t="s">
        <v>8</v>
      </c>
      <c r="S109" s="57"/>
      <c r="T109" s="58"/>
      <c r="U109" s="58"/>
      <c r="V109" s="118"/>
      <c r="W109" s="119"/>
      <c r="X109" s="119"/>
      <c r="Y109" s="120"/>
    </row>
    <row r="110" spans="1:25" ht="24" customHeight="1" x14ac:dyDescent="0.2">
      <c r="A110" s="21">
        <v>104</v>
      </c>
      <c r="B110" s="52"/>
      <c r="C110" s="19"/>
      <c r="D110" s="52"/>
      <c r="E110" s="35" t="s">
        <v>52</v>
      </c>
      <c r="F110" s="54"/>
      <c r="G110" s="3" t="s">
        <v>5</v>
      </c>
      <c r="H110" s="56"/>
      <c r="I110" s="3" t="s">
        <v>6</v>
      </c>
      <c r="J110" s="54"/>
      <c r="K110" s="3" t="s">
        <v>8</v>
      </c>
      <c r="L110" s="118"/>
      <c r="M110" s="119"/>
      <c r="N110" s="3" t="s">
        <v>5</v>
      </c>
      <c r="O110" s="54"/>
      <c r="P110" s="3" t="s">
        <v>6</v>
      </c>
      <c r="Q110" s="54"/>
      <c r="R110" s="15" t="s">
        <v>8</v>
      </c>
      <c r="S110" s="57"/>
      <c r="T110" s="58"/>
      <c r="U110" s="58"/>
      <c r="V110" s="118"/>
      <c r="W110" s="119"/>
      <c r="X110" s="119"/>
      <c r="Y110" s="120"/>
    </row>
    <row r="111" spans="1:25" ht="24" customHeight="1" x14ac:dyDescent="0.2">
      <c r="A111" s="21">
        <v>105</v>
      </c>
      <c r="B111" s="52"/>
      <c r="C111" s="19"/>
      <c r="D111" s="52"/>
      <c r="E111" s="35" t="s">
        <v>52</v>
      </c>
      <c r="F111" s="54"/>
      <c r="G111" s="3" t="s">
        <v>5</v>
      </c>
      <c r="H111" s="56"/>
      <c r="I111" s="3" t="s">
        <v>6</v>
      </c>
      <c r="J111" s="55"/>
      <c r="K111" s="3" t="s">
        <v>8</v>
      </c>
      <c r="L111" s="118"/>
      <c r="M111" s="119"/>
      <c r="N111" s="3" t="s">
        <v>5</v>
      </c>
      <c r="O111" s="54"/>
      <c r="P111" s="3" t="s">
        <v>6</v>
      </c>
      <c r="Q111" s="54"/>
      <c r="R111" s="15" t="s">
        <v>8</v>
      </c>
      <c r="S111" s="57"/>
      <c r="T111" s="58"/>
      <c r="U111" s="58"/>
      <c r="V111" s="118"/>
      <c r="W111" s="119"/>
      <c r="X111" s="119"/>
      <c r="Y111" s="120"/>
    </row>
    <row r="112" spans="1:25" ht="24" customHeight="1" x14ac:dyDescent="0.2">
      <c r="A112" s="21">
        <v>106</v>
      </c>
      <c r="B112" s="52"/>
      <c r="C112" s="19"/>
      <c r="D112" s="52"/>
      <c r="E112" s="35" t="s">
        <v>52</v>
      </c>
      <c r="F112" s="54"/>
      <c r="G112" s="3" t="s">
        <v>5</v>
      </c>
      <c r="H112" s="56"/>
      <c r="I112" s="3" t="s">
        <v>6</v>
      </c>
      <c r="J112" s="54"/>
      <c r="K112" s="3" t="s">
        <v>8</v>
      </c>
      <c r="L112" s="118"/>
      <c r="M112" s="119"/>
      <c r="N112" s="3" t="s">
        <v>5</v>
      </c>
      <c r="O112" s="54"/>
      <c r="P112" s="3" t="s">
        <v>6</v>
      </c>
      <c r="Q112" s="54"/>
      <c r="R112" s="15" t="s">
        <v>8</v>
      </c>
      <c r="S112" s="57"/>
      <c r="T112" s="58"/>
      <c r="U112" s="58"/>
      <c r="V112" s="118"/>
      <c r="W112" s="119"/>
      <c r="X112" s="119"/>
      <c r="Y112" s="120"/>
    </row>
    <row r="113" spans="1:25" ht="24" customHeight="1" x14ac:dyDescent="0.2">
      <c r="A113" s="21">
        <v>107</v>
      </c>
      <c r="B113" s="52"/>
      <c r="C113" s="19"/>
      <c r="D113" s="52"/>
      <c r="E113" s="35" t="s">
        <v>52</v>
      </c>
      <c r="F113" s="54"/>
      <c r="G113" s="3" t="s">
        <v>5</v>
      </c>
      <c r="H113" s="56"/>
      <c r="I113" s="3" t="s">
        <v>6</v>
      </c>
      <c r="J113" s="55"/>
      <c r="K113" s="3" t="s">
        <v>8</v>
      </c>
      <c r="L113" s="118"/>
      <c r="M113" s="119"/>
      <c r="N113" s="3" t="s">
        <v>5</v>
      </c>
      <c r="O113" s="54"/>
      <c r="P113" s="3" t="s">
        <v>6</v>
      </c>
      <c r="Q113" s="54"/>
      <c r="R113" s="15" t="s">
        <v>8</v>
      </c>
      <c r="S113" s="57"/>
      <c r="T113" s="58"/>
      <c r="U113" s="58"/>
      <c r="V113" s="118"/>
      <c r="W113" s="119"/>
      <c r="X113" s="119"/>
      <c r="Y113" s="120"/>
    </row>
    <row r="114" spans="1:25" ht="24" customHeight="1" x14ac:dyDescent="0.2">
      <c r="A114" s="21">
        <v>108</v>
      </c>
      <c r="B114" s="52"/>
      <c r="C114" s="19"/>
      <c r="D114" s="52"/>
      <c r="E114" s="35" t="s">
        <v>52</v>
      </c>
      <c r="F114" s="54"/>
      <c r="G114" s="3" t="s">
        <v>5</v>
      </c>
      <c r="H114" s="56"/>
      <c r="I114" s="3" t="s">
        <v>6</v>
      </c>
      <c r="J114" s="55"/>
      <c r="K114" s="3" t="s">
        <v>8</v>
      </c>
      <c r="L114" s="118"/>
      <c r="M114" s="119"/>
      <c r="N114" s="3" t="s">
        <v>5</v>
      </c>
      <c r="O114" s="54"/>
      <c r="P114" s="3" t="s">
        <v>6</v>
      </c>
      <c r="Q114" s="54"/>
      <c r="R114" s="15" t="s">
        <v>8</v>
      </c>
      <c r="S114" s="57"/>
      <c r="T114" s="58"/>
      <c r="U114" s="58"/>
      <c r="V114" s="118"/>
      <c r="W114" s="119"/>
      <c r="X114" s="119"/>
      <c r="Y114" s="120"/>
    </row>
    <row r="115" spans="1:25" ht="24" customHeight="1" x14ac:dyDescent="0.2">
      <c r="A115" s="21">
        <v>109</v>
      </c>
      <c r="B115" s="52"/>
      <c r="C115" s="19"/>
      <c r="D115" s="52"/>
      <c r="E115" s="35" t="s">
        <v>52</v>
      </c>
      <c r="F115" s="54"/>
      <c r="G115" s="3" t="s">
        <v>5</v>
      </c>
      <c r="H115" s="56"/>
      <c r="I115" s="3" t="s">
        <v>6</v>
      </c>
      <c r="J115" s="54"/>
      <c r="K115" s="3" t="s">
        <v>8</v>
      </c>
      <c r="L115" s="118"/>
      <c r="M115" s="119"/>
      <c r="N115" s="3" t="s">
        <v>5</v>
      </c>
      <c r="O115" s="54"/>
      <c r="P115" s="3" t="s">
        <v>6</v>
      </c>
      <c r="Q115" s="54"/>
      <c r="R115" s="15" t="s">
        <v>8</v>
      </c>
      <c r="S115" s="57"/>
      <c r="T115" s="58"/>
      <c r="U115" s="58"/>
      <c r="V115" s="118"/>
      <c r="W115" s="119"/>
      <c r="X115" s="119"/>
      <c r="Y115" s="120"/>
    </row>
    <row r="116" spans="1:25" ht="24" customHeight="1" x14ac:dyDescent="0.2">
      <c r="A116" s="21">
        <v>110</v>
      </c>
      <c r="B116" s="52"/>
      <c r="C116" s="19"/>
      <c r="D116" s="52"/>
      <c r="E116" s="35" t="s">
        <v>52</v>
      </c>
      <c r="F116" s="54"/>
      <c r="G116" s="3" t="s">
        <v>5</v>
      </c>
      <c r="H116" s="56"/>
      <c r="I116" s="3" t="s">
        <v>6</v>
      </c>
      <c r="J116" s="55"/>
      <c r="K116" s="3" t="s">
        <v>8</v>
      </c>
      <c r="L116" s="118"/>
      <c r="M116" s="119"/>
      <c r="N116" s="3" t="s">
        <v>5</v>
      </c>
      <c r="O116" s="54"/>
      <c r="P116" s="3" t="s">
        <v>6</v>
      </c>
      <c r="Q116" s="54"/>
      <c r="R116" s="15" t="s">
        <v>8</v>
      </c>
      <c r="S116" s="57"/>
      <c r="T116" s="58"/>
      <c r="U116" s="58"/>
      <c r="V116" s="118"/>
      <c r="W116" s="119"/>
      <c r="X116" s="119"/>
      <c r="Y116" s="120"/>
    </row>
    <row r="117" spans="1:25" ht="26.25" customHeight="1" x14ac:dyDescent="0.2">
      <c r="A117" s="109" t="s">
        <v>41</v>
      </c>
      <c r="B117" s="110"/>
      <c r="C117" s="111"/>
      <c r="D117" s="111"/>
      <c r="E117" s="111"/>
      <c r="F117" s="111"/>
      <c r="G117" s="111"/>
      <c r="H117" s="111"/>
      <c r="I117" s="111"/>
      <c r="J117" s="54"/>
      <c r="K117" s="54"/>
      <c r="L117" s="54"/>
      <c r="M117" s="61"/>
      <c r="N117" s="61"/>
      <c r="O117" s="111"/>
      <c r="P117" s="112"/>
      <c r="Q117" s="112"/>
      <c r="R117" s="112"/>
      <c r="S117" s="112"/>
      <c r="T117" s="112"/>
      <c r="U117" s="112"/>
      <c r="V117" s="112"/>
      <c r="W117" s="112"/>
      <c r="X117" s="62"/>
      <c r="Y117" s="63"/>
    </row>
    <row r="118" spans="1:25" ht="6.75" customHeight="1" x14ac:dyDescent="0.2">
      <c r="A118" s="64"/>
      <c r="B118" s="65"/>
      <c r="C118" s="66"/>
      <c r="D118" s="66"/>
      <c r="E118" s="66"/>
      <c r="F118" s="66"/>
      <c r="G118" s="66"/>
      <c r="H118" s="66"/>
      <c r="I118" s="66"/>
      <c r="J118" s="65"/>
      <c r="K118" s="65"/>
      <c r="L118" s="65"/>
      <c r="M118" s="66"/>
      <c r="N118" s="66"/>
      <c r="O118" s="66"/>
      <c r="P118" s="67"/>
      <c r="Q118" s="67"/>
      <c r="R118" s="67"/>
      <c r="S118" s="67"/>
      <c r="T118" s="67"/>
      <c r="U118" s="67"/>
      <c r="V118" s="67"/>
      <c r="W118" s="67"/>
      <c r="X118" s="68"/>
      <c r="Y118" s="69"/>
    </row>
    <row r="119" spans="1:25" ht="17.25" customHeight="1" x14ac:dyDescent="0.2">
      <c r="A119" s="70"/>
      <c r="B119" s="117" t="s">
        <v>18</v>
      </c>
      <c r="C119" s="117"/>
      <c r="D119" s="117"/>
      <c r="E119" s="117"/>
      <c r="F119" s="117"/>
      <c r="G119" s="117"/>
      <c r="H119" s="117"/>
      <c r="I119" s="117"/>
      <c r="J119" s="117"/>
      <c r="K119" s="117"/>
      <c r="L119" s="117"/>
      <c r="M119" s="117"/>
      <c r="N119" s="117"/>
      <c r="O119" s="117"/>
      <c r="P119" s="117"/>
      <c r="Q119" s="117"/>
      <c r="R119" s="117"/>
      <c r="S119" s="68"/>
      <c r="T119" s="68"/>
      <c r="U119" s="68"/>
      <c r="V119" s="68"/>
      <c r="W119" s="68"/>
      <c r="X119" s="68"/>
      <c r="Y119" s="69"/>
    </row>
    <row r="120" spans="1:25" ht="7.9" customHeight="1" x14ac:dyDescent="0.2">
      <c r="A120" s="70"/>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9"/>
    </row>
    <row r="121" spans="1:25" ht="14" x14ac:dyDescent="0.2">
      <c r="A121" s="70"/>
      <c r="B121" s="68"/>
      <c r="C121" s="12" t="s">
        <v>55</v>
      </c>
      <c r="D121" s="68"/>
      <c r="E121" s="1" t="s">
        <v>7</v>
      </c>
      <c r="F121" s="68"/>
      <c r="G121" s="1" t="s">
        <v>9</v>
      </c>
      <c r="J121" s="48" t="s">
        <v>21</v>
      </c>
      <c r="K121" s="127"/>
      <c r="L121" s="127"/>
      <c r="M121" s="71" t="s">
        <v>27</v>
      </c>
      <c r="N121" s="127"/>
      <c r="O121" s="127"/>
      <c r="P121" s="127"/>
      <c r="Q121" s="68"/>
      <c r="R121" s="68"/>
      <c r="S121" s="68"/>
      <c r="T121" s="68"/>
      <c r="U121" s="68"/>
      <c r="V121" s="68"/>
      <c r="W121" s="68"/>
      <c r="X121" s="68"/>
      <c r="Y121" s="69"/>
    </row>
    <row r="122" spans="1:25" ht="21.75" customHeight="1" x14ac:dyDescent="0.2">
      <c r="A122" s="70"/>
      <c r="B122" s="68"/>
      <c r="C122" s="68"/>
      <c r="D122" s="68"/>
      <c r="E122" s="68"/>
      <c r="F122" s="68"/>
      <c r="G122" s="68"/>
      <c r="H122" s="121" t="s">
        <v>24</v>
      </c>
      <c r="I122" s="122"/>
      <c r="J122" s="122"/>
      <c r="K122" s="123"/>
      <c r="L122" s="123"/>
      <c r="M122" s="123"/>
      <c r="N122" s="123"/>
      <c r="O122" s="123"/>
      <c r="P122" s="123"/>
      <c r="Q122" s="123"/>
      <c r="R122" s="123"/>
      <c r="S122" s="123"/>
      <c r="T122" s="123"/>
      <c r="U122" s="123"/>
      <c r="V122" s="123"/>
      <c r="W122" s="123"/>
      <c r="X122" s="68"/>
      <c r="Y122" s="69"/>
    </row>
    <row r="123" spans="1:25" x14ac:dyDescent="0.2">
      <c r="A123" s="70"/>
      <c r="B123" s="124"/>
      <c r="C123" s="124"/>
      <c r="D123" s="68"/>
      <c r="E123" s="68"/>
      <c r="F123" s="68"/>
      <c r="G123" s="68"/>
      <c r="H123" s="50"/>
      <c r="I123" s="50"/>
      <c r="J123" s="50"/>
      <c r="K123" s="73"/>
      <c r="L123" s="72"/>
      <c r="M123" s="123"/>
      <c r="N123" s="123"/>
      <c r="O123" s="123"/>
      <c r="P123" s="123"/>
      <c r="Q123" s="123"/>
      <c r="R123" s="125"/>
      <c r="S123" s="49" t="s">
        <v>11</v>
      </c>
      <c r="T123" s="123"/>
      <c r="U123" s="126"/>
      <c r="V123" s="126"/>
      <c r="W123" s="126"/>
      <c r="X123" s="68"/>
      <c r="Y123" s="69"/>
    </row>
    <row r="124" spans="1:25" ht="18.75" customHeight="1" x14ac:dyDescent="0.2">
      <c r="A124" s="70"/>
      <c r="B124" s="68"/>
      <c r="C124" s="68"/>
      <c r="D124" s="68"/>
      <c r="E124" s="68"/>
      <c r="F124" s="68"/>
      <c r="G124" s="68"/>
      <c r="H124" s="121" t="s">
        <v>25</v>
      </c>
      <c r="I124" s="122"/>
      <c r="J124" s="122"/>
      <c r="K124" s="123"/>
      <c r="L124" s="123"/>
      <c r="M124" s="123"/>
      <c r="N124" s="123"/>
      <c r="O124" s="123"/>
      <c r="P124" s="123"/>
      <c r="Q124" s="123"/>
      <c r="R124" s="123"/>
      <c r="S124" s="125"/>
      <c r="T124" s="125"/>
      <c r="U124" s="73"/>
      <c r="V124" s="73"/>
      <c r="W124" s="73"/>
      <c r="X124" s="68"/>
      <c r="Y124" s="69"/>
    </row>
    <row r="125" spans="1:25" ht="9.65" customHeight="1" x14ac:dyDescent="0.2">
      <c r="A125" s="70"/>
      <c r="B125" s="68"/>
      <c r="C125" s="68"/>
      <c r="D125" s="68"/>
      <c r="E125" s="68"/>
      <c r="F125" s="68"/>
      <c r="G125" s="68"/>
      <c r="H125" s="50"/>
      <c r="I125" s="50"/>
      <c r="J125" s="50"/>
      <c r="K125" s="73"/>
      <c r="L125" s="73"/>
      <c r="M125" s="73"/>
      <c r="N125" s="73"/>
      <c r="O125" s="73"/>
      <c r="P125" s="73"/>
      <c r="Q125" s="73"/>
      <c r="R125" s="73"/>
      <c r="S125" s="73"/>
      <c r="T125" s="73"/>
      <c r="U125" s="73"/>
      <c r="V125" s="73"/>
      <c r="W125" s="73"/>
      <c r="X125" s="68"/>
      <c r="Y125" s="69"/>
    </row>
    <row r="126" spans="1:25" ht="18.75" customHeight="1" x14ac:dyDescent="0.2">
      <c r="A126" s="70"/>
      <c r="B126" s="68"/>
      <c r="C126" s="68"/>
      <c r="D126" s="68"/>
      <c r="E126" s="68"/>
      <c r="F126" s="68"/>
      <c r="G126" s="68"/>
      <c r="H126" s="121" t="s">
        <v>26</v>
      </c>
      <c r="I126" s="122"/>
      <c r="J126" s="122"/>
      <c r="K126" s="123"/>
      <c r="L126" s="123"/>
      <c r="M126" s="123"/>
      <c r="N126" s="123"/>
      <c r="O126" s="123"/>
      <c r="P126" s="123"/>
      <c r="Q126" s="123"/>
      <c r="R126" s="123"/>
      <c r="S126" s="51" t="s">
        <v>12</v>
      </c>
      <c r="T126" s="73"/>
      <c r="U126" s="73"/>
      <c r="V126" s="73"/>
      <c r="W126" s="73"/>
      <c r="X126" s="68"/>
      <c r="Y126" s="69"/>
    </row>
    <row r="127" spans="1:25" ht="13.5" thickBot="1" x14ac:dyDescent="0.25">
      <c r="A127" s="74"/>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6"/>
    </row>
    <row r="128" spans="1:25" ht="7.5" customHeight="1" x14ac:dyDescent="0.2"/>
  </sheetData>
  <mergeCells count="246">
    <mergeCell ref="L115:M115"/>
    <mergeCell ref="L116:M116"/>
    <mergeCell ref="L106:M106"/>
    <mergeCell ref="L107:M107"/>
    <mergeCell ref="L108:M108"/>
    <mergeCell ref="L109:M109"/>
    <mergeCell ref="L110:M110"/>
    <mergeCell ref="L111:M111"/>
    <mergeCell ref="L112:M112"/>
    <mergeCell ref="L113:M113"/>
    <mergeCell ref="L114:M114"/>
    <mergeCell ref="L97:M97"/>
    <mergeCell ref="L98:M98"/>
    <mergeCell ref="L99:M99"/>
    <mergeCell ref="L100:M100"/>
    <mergeCell ref="L101:M101"/>
    <mergeCell ref="L102:M102"/>
    <mergeCell ref="L103:M103"/>
    <mergeCell ref="L104:M104"/>
    <mergeCell ref="L105:M105"/>
    <mergeCell ref="L88:M88"/>
    <mergeCell ref="L89:M89"/>
    <mergeCell ref="L90:M90"/>
    <mergeCell ref="L91:M91"/>
    <mergeCell ref="L92:M92"/>
    <mergeCell ref="L93:M93"/>
    <mergeCell ref="L94:M94"/>
    <mergeCell ref="L95:M95"/>
    <mergeCell ref="L96:M96"/>
    <mergeCell ref="L79:M79"/>
    <mergeCell ref="L80:M80"/>
    <mergeCell ref="L81:M81"/>
    <mergeCell ref="L82:M82"/>
    <mergeCell ref="L83:M83"/>
    <mergeCell ref="L84:M84"/>
    <mergeCell ref="L85:M85"/>
    <mergeCell ref="L86:M86"/>
    <mergeCell ref="L87:M87"/>
    <mergeCell ref="L70:M70"/>
    <mergeCell ref="L71:M71"/>
    <mergeCell ref="L72:M72"/>
    <mergeCell ref="L73:M73"/>
    <mergeCell ref="L74:M74"/>
    <mergeCell ref="L75:M75"/>
    <mergeCell ref="L76:M76"/>
    <mergeCell ref="L77:M77"/>
    <mergeCell ref="L78:M78"/>
    <mergeCell ref="L61:M61"/>
    <mergeCell ref="L62:M62"/>
    <mergeCell ref="L63:M63"/>
    <mergeCell ref="L64:M64"/>
    <mergeCell ref="L65:M65"/>
    <mergeCell ref="L66:M66"/>
    <mergeCell ref="L67:M67"/>
    <mergeCell ref="L68:M68"/>
    <mergeCell ref="L69:M69"/>
    <mergeCell ref="L52:M52"/>
    <mergeCell ref="L53:M53"/>
    <mergeCell ref="L54:M54"/>
    <mergeCell ref="L55:M55"/>
    <mergeCell ref="L56:M56"/>
    <mergeCell ref="L57:M57"/>
    <mergeCell ref="L58:M58"/>
    <mergeCell ref="L59:M59"/>
    <mergeCell ref="L60:M60"/>
    <mergeCell ref="L43:M43"/>
    <mergeCell ref="L44:M44"/>
    <mergeCell ref="L45:M45"/>
    <mergeCell ref="L46:M46"/>
    <mergeCell ref="L47:M47"/>
    <mergeCell ref="L48:M48"/>
    <mergeCell ref="L49:M49"/>
    <mergeCell ref="L50:M50"/>
    <mergeCell ref="L51:M51"/>
    <mergeCell ref="L34:M34"/>
    <mergeCell ref="L35:M35"/>
    <mergeCell ref="L36:M36"/>
    <mergeCell ref="L37:M37"/>
    <mergeCell ref="L38:M38"/>
    <mergeCell ref="L39:M39"/>
    <mergeCell ref="L40:M40"/>
    <mergeCell ref="L41:M41"/>
    <mergeCell ref="L42:M42"/>
    <mergeCell ref="L25:M25"/>
    <mergeCell ref="L26:M26"/>
    <mergeCell ref="L27:M27"/>
    <mergeCell ref="L28:M28"/>
    <mergeCell ref="L29:M29"/>
    <mergeCell ref="L30:M30"/>
    <mergeCell ref="L31:M31"/>
    <mergeCell ref="L32:M32"/>
    <mergeCell ref="L33:M33"/>
    <mergeCell ref="L16:M16"/>
    <mergeCell ref="L17:M17"/>
    <mergeCell ref="L18:M18"/>
    <mergeCell ref="L19:M19"/>
    <mergeCell ref="L20:M20"/>
    <mergeCell ref="L21:M21"/>
    <mergeCell ref="L22:M22"/>
    <mergeCell ref="L23:M23"/>
    <mergeCell ref="L24:M24"/>
    <mergeCell ref="L7:M7"/>
    <mergeCell ref="L8:M8"/>
    <mergeCell ref="L9:M9"/>
    <mergeCell ref="L10:M10"/>
    <mergeCell ref="L11:M11"/>
    <mergeCell ref="L12:M12"/>
    <mergeCell ref="L13:M13"/>
    <mergeCell ref="L14:M14"/>
    <mergeCell ref="L15:M15"/>
    <mergeCell ref="V112:Y112"/>
    <mergeCell ref="V113:Y113"/>
    <mergeCell ref="V114:Y114"/>
    <mergeCell ref="V115:Y115"/>
    <mergeCell ref="V116:Y116"/>
    <mergeCell ref="V107:Y107"/>
    <mergeCell ref="V108:Y108"/>
    <mergeCell ref="V109:Y109"/>
    <mergeCell ref="V110:Y110"/>
    <mergeCell ref="V111:Y111"/>
    <mergeCell ref="V102:Y102"/>
    <mergeCell ref="V103:Y103"/>
    <mergeCell ref="V104:Y104"/>
    <mergeCell ref="V105:Y105"/>
    <mergeCell ref="V106:Y106"/>
    <mergeCell ref="V97:Y97"/>
    <mergeCell ref="V98:Y98"/>
    <mergeCell ref="V99:Y99"/>
    <mergeCell ref="V100:Y100"/>
    <mergeCell ref="V101:Y101"/>
    <mergeCell ref="V92:Y92"/>
    <mergeCell ref="V93:Y93"/>
    <mergeCell ref="V94:Y94"/>
    <mergeCell ref="V95:Y95"/>
    <mergeCell ref="V96:Y96"/>
    <mergeCell ref="V87:Y87"/>
    <mergeCell ref="V88:Y88"/>
    <mergeCell ref="V89:Y89"/>
    <mergeCell ref="V90:Y90"/>
    <mergeCell ref="V91:Y91"/>
    <mergeCell ref="V82:Y82"/>
    <mergeCell ref="V83:Y83"/>
    <mergeCell ref="V84:Y84"/>
    <mergeCell ref="V85:Y85"/>
    <mergeCell ref="V86:Y86"/>
    <mergeCell ref="V77:Y77"/>
    <mergeCell ref="V78:Y78"/>
    <mergeCell ref="V79:Y79"/>
    <mergeCell ref="V80:Y80"/>
    <mergeCell ref="V81:Y81"/>
    <mergeCell ref="V72:Y72"/>
    <mergeCell ref="V73:Y73"/>
    <mergeCell ref="V74:Y74"/>
    <mergeCell ref="V75:Y75"/>
    <mergeCell ref="V76:Y76"/>
    <mergeCell ref="V67:Y67"/>
    <mergeCell ref="V68:Y68"/>
    <mergeCell ref="V69:Y69"/>
    <mergeCell ref="V70:Y70"/>
    <mergeCell ref="V71:Y71"/>
    <mergeCell ref="V62:Y62"/>
    <mergeCell ref="V63:Y63"/>
    <mergeCell ref="V64:Y64"/>
    <mergeCell ref="V65:Y65"/>
    <mergeCell ref="V66:Y66"/>
    <mergeCell ref="V57:Y57"/>
    <mergeCell ref="V58:Y58"/>
    <mergeCell ref="V59:Y59"/>
    <mergeCell ref="V60:Y60"/>
    <mergeCell ref="V61:Y61"/>
    <mergeCell ref="V52:Y52"/>
    <mergeCell ref="V53:Y53"/>
    <mergeCell ref="V54:Y54"/>
    <mergeCell ref="V55:Y55"/>
    <mergeCell ref="V56:Y56"/>
    <mergeCell ref="V47:Y47"/>
    <mergeCell ref="V48:Y48"/>
    <mergeCell ref="V49:Y49"/>
    <mergeCell ref="V50:Y50"/>
    <mergeCell ref="V51:Y51"/>
    <mergeCell ref="V42:Y42"/>
    <mergeCell ref="V43:Y43"/>
    <mergeCell ref="V44:Y44"/>
    <mergeCell ref="V45:Y45"/>
    <mergeCell ref="V46:Y46"/>
    <mergeCell ref="V37:Y37"/>
    <mergeCell ref="V38:Y38"/>
    <mergeCell ref="V39:Y39"/>
    <mergeCell ref="V40:Y40"/>
    <mergeCell ref="V41:Y41"/>
    <mergeCell ref="V21:Y21"/>
    <mergeCell ref="V32:Y32"/>
    <mergeCell ref="V33:Y33"/>
    <mergeCell ref="V34:Y34"/>
    <mergeCell ref="V35:Y35"/>
    <mergeCell ref="V36:Y36"/>
    <mergeCell ref="V27:Y27"/>
    <mergeCell ref="V28:Y28"/>
    <mergeCell ref="V29:Y29"/>
    <mergeCell ref="V30:Y30"/>
    <mergeCell ref="V31:Y31"/>
    <mergeCell ref="H126:J126"/>
    <mergeCell ref="K126:R126"/>
    <mergeCell ref="B123:C123"/>
    <mergeCell ref="M123:R123"/>
    <mergeCell ref="T123:W123"/>
    <mergeCell ref="H124:J124"/>
    <mergeCell ref="K124:T124"/>
    <mergeCell ref="N121:P121"/>
    <mergeCell ref="H122:J122"/>
    <mergeCell ref="K122:W122"/>
    <mergeCell ref="K121:L121"/>
    <mergeCell ref="A117:B117"/>
    <mergeCell ref="C117:I117"/>
    <mergeCell ref="O117:W117"/>
    <mergeCell ref="V5:Y6"/>
    <mergeCell ref="B119:R119"/>
    <mergeCell ref="V7:Y7"/>
    <mergeCell ref="V8:Y8"/>
    <mergeCell ref="V9:Y9"/>
    <mergeCell ref="V10:Y10"/>
    <mergeCell ref="V11:Y11"/>
    <mergeCell ref="V12:Y12"/>
    <mergeCell ref="V13:Y13"/>
    <mergeCell ref="V14:Y14"/>
    <mergeCell ref="V15:Y15"/>
    <mergeCell ref="V16:Y16"/>
    <mergeCell ref="V22:Y22"/>
    <mergeCell ref="V23:Y23"/>
    <mergeCell ref="V24:Y24"/>
    <mergeCell ref="V25:Y25"/>
    <mergeCell ref="V26:Y26"/>
    <mergeCell ref="V17:Y17"/>
    <mergeCell ref="V18:Y18"/>
    <mergeCell ref="V19:Y19"/>
    <mergeCell ref="V20:Y20"/>
    <mergeCell ref="C1:U1"/>
    <mergeCell ref="L5:R6"/>
    <mergeCell ref="E6:K6"/>
    <mergeCell ref="D5:D6"/>
    <mergeCell ref="E5:K5"/>
    <mergeCell ref="R2:T2"/>
    <mergeCell ref="A3:W3"/>
    <mergeCell ref="B5:B6"/>
    <mergeCell ref="A5:A6"/>
    <mergeCell ref="C5:C6"/>
  </mergeCells>
  <phoneticPr fontId="1"/>
  <conditionalFormatting sqref="C7:C116">
    <cfRule type="duplicateValues" dxfId="15" priority="3"/>
  </conditionalFormatting>
  <conditionalFormatting sqref="S7:S116">
    <cfRule type="cellIs" dxfId="14" priority="1" stopIfTrue="1" operator="greaterThanOrEqual">
      <formula>18</formula>
    </cfRule>
  </conditionalFormatting>
  <dataValidations count="3">
    <dataValidation imeMode="hiragana" allowBlank="1" showInputMessage="1" showErrorMessage="1" sqref="C1:U1 C7:C116" xr:uid="{00000000-0002-0000-0000-000000000000}"/>
    <dataValidation type="whole" allowBlank="1" showInputMessage="1" showErrorMessage="1" errorTitle="学年間違い" error="３年生は出場できません！" sqref="D7:D116" xr:uid="{00000000-0002-0000-0000-000001000000}">
      <formula1>1</formula1>
      <formula2>2</formula2>
    </dataValidation>
    <dataValidation type="custom" errorStyle="warning" allowBlank="1" showInputMessage="1" showErrorMessage="1" errorTitle="要確認！" error="学年と年齢が合いません。_x000a_過年度または留年生は別途証明書が必要です。" sqref="S7:S116" xr:uid="{00000000-0002-0000-0000-000002000000}">
      <formula1>OR(AND(D7=1,S7=15)+AND(D7=2,S7=16))</formula1>
    </dataValidation>
  </dataValidations>
  <pageMargins left="0.27" right="0.2" top="0.19" bottom="0.19" header="0.51200000000000001" footer="0.19"/>
  <pageSetup paperSize="12" scale="80"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57"/>
  <sheetViews>
    <sheetView zoomScale="75" workbookViewId="0">
      <selection activeCell="C54" sqref="C54"/>
    </sheetView>
  </sheetViews>
  <sheetFormatPr defaultColWidth="9" defaultRowHeight="13" x14ac:dyDescent="0.2"/>
  <cols>
    <col min="1" max="2" width="5.26953125" style="1" customWidth="1"/>
    <col min="3" max="3" width="6.6328125" style="1" customWidth="1"/>
    <col min="4" max="4" width="29.453125" style="1" customWidth="1"/>
    <col min="5" max="5" width="4.90625" style="1" customWidth="1"/>
    <col min="6" max="7" width="4.08984375" style="1" customWidth="1"/>
    <col min="8" max="8" width="2.36328125" style="1" customWidth="1"/>
    <col min="9" max="9" width="4.08984375" style="1" customWidth="1"/>
    <col min="10" max="10" width="2.90625" style="1" customWidth="1"/>
    <col min="11" max="11" width="4.08984375" style="1" customWidth="1"/>
    <col min="12" max="12" width="2.453125" style="1" customWidth="1"/>
    <col min="13" max="13" width="4" style="1" bestFit="1" customWidth="1"/>
    <col min="14" max="14" width="3.7265625" style="1" customWidth="1"/>
    <col min="15" max="15" width="2.36328125" style="1" customWidth="1"/>
    <col min="16" max="16" width="3.7265625" style="1" customWidth="1"/>
    <col min="17" max="17" width="2.26953125" style="1" customWidth="1"/>
    <col min="18" max="18" width="3.7265625" style="1" customWidth="1"/>
    <col min="19" max="19" width="2.6328125" style="1" customWidth="1"/>
    <col min="20" max="20" width="5.7265625" style="1" customWidth="1"/>
    <col min="21" max="22" width="7.36328125" style="1" customWidth="1"/>
    <col min="23" max="23" width="3.6328125" style="1" customWidth="1"/>
    <col min="24" max="26" width="2.453125" style="1" customWidth="1"/>
    <col min="27" max="16384" width="9" style="1"/>
  </cols>
  <sheetData>
    <row r="1" spans="1:26" ht="23.5" x14ac:dyDescent="0.2">
      <c r="D1" s="138" t="str">
        <f>記入欄!C1</f>
        <v>第76回　近畿高等学校ラグビーフットボール大会大阪府予選参加申込書</v>
      </c>
      <c r="E1" s="138"/>
      <c r="F1" s="138"/>
      <c r="G1" s="138"/>
      <c r="H1" s="138"/>
      <c r="I1" s="138"/>
      <c r="J1" s="138"/>
      <c r="K1" s="138"/>
      <c r="L1" s="138"/>
      <c r="M1" s="138"/>
      <c r="N1" s="138"/>
      <c r="O1" s="138"/>
      <c r="P1" s="138"/>
      <c r="Q1" s="138"/>
      <c r="R1" s="138"/>
      <c r="S1" s="138"/>
      <c r="T1" s="138"/>
      <c r="U1" s="138"/>
      <c r="V1" s="138"/>
    </row>
    <row r="2" spans="1:26" ht="23.25" customHeight="1" x14ac:dyDescent="0.2">
      <c r="S2" s="101" t="s">
        <v>28</v>
      </c>
      <c r="T2" s="101"/>
      <c r="U2" s="102"/>
      <c r="V2" s="27">
        <v>2704</v>
      </c>
      <c r="W2" s="45" t="str">
        <f>記入欄!V2:V2</f>
        <v>-</v>
      </c>
      <c r="X2" s="45">
        <f>記入欄!W2:W2</f>
        <v>0</v>
      </c>
      <c r="Y2" s="45">
        <f>記入欄!X2:X2</f>
        <v>0</v>
      </c>
      <c r="Z2" s="46">
        <f>記入欄!Y2:Y2</f>
        <v>0</v>
      </c>
    </row>
    <row r="3" spans="1:26" s="14" customFormat="1" ht="4.5" customHeight="1" x14ac:dyDescent="0.2">
      <c r="A3" s="82"/>
      <c r="B3" s="82"/>
      <c r="C3" s="82"/>
      <c r="D3" s="82"/>
      <c r="E3" s="82"/>
      <c r="F3" s="82"/>
      <c r="G3" s="82"/>
      <c r="H3" s="82"/>
      <c r="I3" s="82"/>
      <c r="J3" s="82"/>
      <c r="K3" s="82"/>
      <c r="L3" s="82"/>
      <c r="M3" s="82"/>
      <c r="N3" s="82"/>
      <c r="O3" s="82"/>
      <c r="P3" s="82"/>
      <c r="Q3" s="82"/>
      <c r="R3" s="82"/>
      <c r="S3" s="82"/>
      <c r="T3" s="82"/>
      <c r="U3" s="82"/>
      <c r="V3" s="82"/>
      <c r="W3" s="82"/>
      <c r="X3" s="82"/>
    </row>
    <row r="4" spans="1:26" ht="6" customHeight="1" thickBot="1" x14ac:dyDescent="0.25">
      <c r="B4" s="6"/>
      <c r="C4" s="6"/>
      <c r="D4" s="6"/>
      <c r="E4" s="6"/>
      <c r="F4" s="6"/>
      <c r="G4" s="6"/>
      <c r="H4" s="6"/>
      <c r="I4" s="6"/>
      <c r="J4" s="6"/>
      <c r="K4" s="6"/>
      <c r="L4" s="6"/>
      <c r="M4" s="6"/>
      <c r="N4" s="6"/>
      <c r="O4" s="6"/>
      <c r="P4" s="6"/>
      <c r="Q4" s="6"/>
      <c r="R4" s="6"/>
      <c r="S4" s="6"/>
      <c r="T4" s="6"/>
      <c r="U4" s="6"/>
      <c r="V4" s="6"/>
    </row>
    <row r="5" spans="1:26" ht="14.25" customHeight="1" x14ac:dyDescent="0.2">
      <c r="A5" s="137" t="s">
        <v>46</v>
      </c>
      <c r="B5" s="105" t="s">
        <v>0</v>
      </c>
      <c r="C5" s="103" t="s">
        <v>19</v>
      </c>
      <c r="D5" s="107" t="s">
        <v>22</v>
      </c>
      <c r="E5" s="96" t="s">
        <v>1</v>
      </c>
      <c r="F5" s="98" t="s">
        <v>14</v>
      </c>
      <c r="G5" s="99"/>
      <c r="H5" s="99"/>
      <c r="I5" s="99"/>
      <c r="J5" s="99"/>
      <c r="K5" s="99"/>
      <c r="L5" s="100"/>
      <c r="M5" s="90" t="s">
        <v>13</v>
      </c>
      <c r="N5" s="91"/>
      <c r="O5" s="91"/>
      <c r="P5" s="91"/>
      <c r="Q5" s="91"/>
      <c r="R5" s="91"/>
      <c r="S5" s="92"/>
      <c r="T5" s="28" t="s">
        <v>15</v>
      </c>
      <c r="U5" s="28" t="s">
        <v>16</v>
      </c>
      <c r="V5" s="28" t="s">
        <v>17</v>
      </c>
      <c r="W5" s="103" t="s">
        <v>3</v>
      </c>
      <c r="X5" s="113"/>
      <c r="Y5" s="113"/>
      <c r="Z5" s="114"/>
    </row>
    <row r="6" spans="1:26" ht="13.5" customHeight="1" thickBot="1" x14ac:dyDescent="0.25">
      <c r="A6" s="137"/>
      <c r="B6" s="106"/>
      <c r="C6" s="104"/>
      <c r="D6" s="108"/>
      <c r="E6" s="97"/>
      <c r="F6" s="94" t="s">
        <v>4</v>
      </c>
      <c r="G6" s="94"/>
      <c r="H6" s="94"/>
      <c r="I6" s="94"/>
      <c r="J6" s="94"/>
      <c r="K6" s="94"/>
      <c r="L6" s="94"/>
      <c r="M6" s="93"/>
      <c r="N6" s="94"/>
      <c r="O6" s="94"/>
      <c r="P6" s="94"/>
      <c r="Q6" s="94"/>
      <c r="R6" s="94"/>
      <c r="S6" s="95"/>
      <c r="T6" s="29" t="s">
        <v>50</v>
      </c>
      <c r="U6" s="30" t="s">
        <v>20</v>
      </c>
      <c r="V6" s="30" t="s">
        <v>23</v>
      </c>
      <c r="W6" s="104"/>
      <c r="X6" s="115"/>
      <c r="Y6" s="115"/>
      <c r="Z6" s="116"/>
    </row>
    <row r="7" spans="1:26" ht="24" customHeight="1" x14ac:dyDescent="0.2">
      <c r="A7" s="86"/>
      <c r="B7" s="87">
        <v>1</v>
      </c>
      <c r="C7" s="25" t="str">
        <f>IF(A7="","",VLOOKUP($A7,記入欄!$A$7:$Y$116,2,0))</f>
        <v/>
      </c>
      <c r="D7" s="84" t="str">
        <f>IF(A7="","",VLOOKUP($A7,記入欄!$A$7:$Y$116,3,0))</f>
        <v/>
      </c>
      <c r="E7" s="31" t="str">
        <f>IF(A7="","",VLOOKUP($A7,記入欄!$A$7:$Y$116,4,0))</f>
        <v/>
      </c>
      <c r="F7" s="34" t="s">
        <v>52</v>
      </c>
      <c r="G7" s="9" t="str">
        <f>IF(A7="","",VLOOKUP($A7,記入欄!$A$7:$Y$116,6,0))</f>
        <v/>
      </c>
      <c r="H7" s="9" t="s">
        <v>5</v>
      </c>
      <c r="I7" s="9" t="str">
        <f>IF(A7="","",VLOOKUP($A7,記入欄!$A$7:$Y$116,8,0))</f>
        <v/>
      </c>
      <c r="J7" s="9" t="s">
        <v>7</v>
      </c>
      <c r="K7" s="9" t="str">
        <f>IF(A7="","",VLOOKUP($A7,記入欄!$A$7:$Y$116,10,0))</f>
        <v/>
      </c>
      <c r="L7" s="9" t="s">
        <v>9</v>
      </c>
      <c r="M7" s="128" t="str">
        <f>IF(A7="","",VLOOKUP($A7,記入欄!$A$7:$Y$116,12,0))</f>
        <v/>
      </c>
      <c r="N7" s="129" t="e">
        <f>IF(#REF!="","",VLOOKUP($A7,記入欄!$A$7:$Y$116,15,0))</f>
        <v>#REF!</v>
      </c>
      <c r="O7" s="9" t="s">
        <v>5</v>
      </c>
      <c r="P7" s="9" t="str">
        <f>IF(A7="","",VLOOKUP($A7,記入欄!$A$7:$Y$116,15,0))</f>
        <v/>
      </c>
      <c r="Q7" s="9" t="s">
        <v>7</v>
      </c>
      <c r="R7" s="9" t="str">
        <f>IF(A7="","",VLOOKUP($A7,記入欄!$A$7:$Y$116,17,0))</f>
        <v/>
      </c>
      <c r="S7" s="32" t="s">
        <v>9</v>
      </c>
      <c r="T7" s="33" t="str">
        <f>IF(A7="","",VLOOKUP($A7,記入欄!$A$7:$Y$116,19,0))</f>
        <v/>
      </c>
      <c r="U7" s="24" t="str">
        <f>IF(A7="","",VLOOKUP($A7,記入欄!$A$7:$Y$116,20,0))</f>
        <v/>
      </c>
      <c r="V7" s="24" t="str">
        <f>IF(A7="","",VLOOKUP($A7,記入欄!$A$7:$Y$116,21,0))</f>
        <v/>
      </c>
      <c r="W7" s="128" t="str">
        <f>IF(A7="","",VLOOKUP($A7,記入欄!$A$7:$Y$116,22,0))</f>
        <v/>
      </c>
      <c r="X7" s="129"/>
      <c r="Y7" s="129"/>
      <c r="Z7" s="140"/>
    </row>
    <row r="8" spans="1:26" ht="24" customHeight="1" x14ac:dyDescent="0.2">
      <c r="A8" s="86"/>
      <c r="B8" s="44">
        <v>2</v>
      </c>
      <c r="C8" s="20" t="str">
        <f>IF(A8="","",VLOOKUP($A8,記入欄!$A$7:$Y$116,2,0))</f>
        <v/>
      </c>
      <c r="D8" s="85" t="str">
        <f>IF(A8="","",VLOOKUP($A8,記入欄!$A$7:$Y$116,3,0))</f>
        <v/>
      </c>
      <c r="E8" s="20" t="str">
        <f>IF(A8="","",VLOOKUP($A8,記入欄!$A$7:$Y$116,4,0))</f>
        <v/>
      </c>
      <c r="F8" s="35" t="s">
        <v>52</v>
      </c>
      <c r="G8" s="3" t="str">
        <f>IF(A8="","",VLOOKUP($A8,記入欄!$A$7:$Y$116,6,0))</f>
        <v/>
      </c>
      <c r="H8" s="3" t="s">
        <v>42</v>
      </c>
      <c r="I8" s="3" t="str">
        <f>IF(A8="","",VLOOKUP($A8,記入欄!$A$7:$Y$116,8,0))</f>
        <v/>
      </c>
      <c r="J8" s="3" t="s">
        <v>6</v>
      </c>
      <c r="K8" s="3" t="str">
        <f>IF(A8="","",VLOOKUP($A8,記入欄!$A$7:$Y$116,10,0))</f>
        <v/>
      </c>
      <c r="L8" s="3" t="s">
        <v>8</v>
      </c>
      <c r="M8" s="118" t="str">
        <f>IF(A8="","",VLOOKUP($A8,記入欄!$A$7:$Y$116,12,0))</f>
        <v/>
      </c>
      <c r="N8" s="119" t="e">
        <f>IF(#REF!="","",VLOOKUP($A8,記入欄!$A$7:$Y$116,15,0))</f>
        <v>#REF!</v>
      </c>
      <c r="O8" s="3" t="s">
        <v>42</v>
      </c>
      <c r="P8" s="3" t="str">
        <f>IF(A8="","",VLOOKUP($A8,記入欄!$A$7:$Y$116,15,0))</f>
        <v/>
      </c>
      <c r="Q8" s="3" t="s">
        <v>6</v>
      </c>
      <c r="R8" s="3" t="str">
        <f>IF(A8="","",VLOOKUP($A8,記入欄!$A$7:$Y$116,17,0))</f>
        <v/>
      </c>
      <c r="S8" s="15" t="s">
        <v>8</v>
      </c>
      <c r="T8" s="19" t="str">
        <f>IF(A8="","",VLOOKUP($A8,記入欄!$A$7:$Y$116,19,0))</f>
        <v/>
      </c>
      <c r="U8" s="17" t="str">
        <f>IF(A8="","",VLOOKUP($A8,記入欄!$A$7:$Y$116,20,0))</f>
        <v/>
      </c>
      <c r="V8" s="17" t="str">
        <f>IF(A8="","",VLOOKUP($A8,記入欄!$A$7:$Y$116,21,0))</f>
        <v/>
      </c>
      <c r="W8" s="118" t="str">
        <f>IF(A8="","",VLOOKUP($A8,記入欄!$A$7:$Y$116,22,0))</f>
        <v/>
      </c>
      <c r="X8" s="119"/>
      <c r="Y8" s="119"/>
      <c r="Z8" s="120"/>
    </row>
    <row r="9" spans="1:26" ht="24" customHeight="1" x14ac:dyDescent="0.2">
      <c r="A9" s="86"/>
      <c r="B9" s="44">
        <v>3</v>
      </c>
      <c r="C9" s="20" t="str">
        <f>IF(A9="","",VLOOKUP($A9,記入欄!$A$7:$Y$116,2,0))</f>
        <v/>
      </c>
      <c r="D9" s="85" t="str">
        <f>IF(A9="","",VLOOKUP($A9,記入欄!$A$7:$Y$116,3,0))</f>
        <v/>
      </c>
      <c r="E9" s="20" t="str">
        <f>IF(A9="","",VLOOKUP($A9,記入欄!$A$7:$Y$116,4,0))</f>
        <v/>
      </c>
      <c r="F9" s="35" t="s">
        <v>52</v>
      </c>
      <c r="G9" s="3" t="str">
        <f>IF(A9="","",VLOOKUP($A9,記入欄!$A$7:$Y$116,6,0))</f>
        <v/>
      </c>
      <c r="H9" s="3" t="s">
        <v>42</v>
      </c>
      <c r="I9" s="10" t="str">
        <f>IF(A9="","",VLOOKUP($A9,記入欄!$A$7:$Y$116,8,0))</f>
        <v/>
      </c>
      <c r="J9" s="3" t="s">
        <v>6</v>
      </c>
      <c r="K9" s="3" t="str">
        <f>IF(A9="","",VLOOKUP($A9,記入欄!$A$7:$Y$116,10,0))</f>
        <v/>
      </c>
      <c r="L9" s="3" t="s">
        <v>8</v>
      </c>
      <c r="M9" s="118" t="str">
        <f>IF(A9="","",VLOOKUP($A9,記入欄!$A$7:$Y$116,12,0))</f>
        <v/>
      </c>
      <c r="N9" s="119" t="e">
        <f>IF(#REF!="","",VLOOKUP($A9,記入欄!$A$7:$Y$116,15,0))</f>
        <v>#REF!</v>
      </c>
      <c r="O9" s="3" t="s">
        <v>42</v>
      </c>
      <c r="P9" s="3" t="str">
        <f>IF(A9="","",VLOOKUP($A9,記入欄!$A$7:$Y$116,15,0))</f>
        <v/>
      </c>
      <c r="Q9" s="3" t="s">
        <v>6</v>
      </c>
      <c r="R9" s="3" t="str">
        <f>IF(A9="","",VLOOKUP($A9,記入欄!$A$7:$Y$116,17,0))</f>
        <v/>
      </c>
      <c r="S9" s="15" t="s">
        <v>8</v>
      </c>
      <c r="T9" s="19" t="str">
        <f>IF(A9="","",VLOOKUP($A9,記入欄!$A$7:$Y$116,19,0))</f>
        <v/>
      </c>
      <c r="U9" s="17" t="str">
        <f>IF(A9="","",VLOOKUP($A9,記入欄!$A$7:$Y$116,20,0))</f>
        <v/>
      </c>
      <c r="V9" s="17" t="str">
        <f>IF(A9="","",VLOOKUP($A9,記入欄!$A$7:$Y$116,21,0))</f>
        <v/>
      </c>
      <c r="W9" s="118" t="str">
        <f>IF(A9="","",VLOOKUP($A9,記入欄!$A$7:$Y$116,22,0))</f>
        <v/>
      </c>
      <c r="X9" s="119"/>
      <c r="Y9" s="119"/>
      <c r="Z9" s="120"/>
    </row>
    <row r="10" spans="1:26" ht="24" customHeight="1" x14ac:dyDescent="0.2">
      <c r="A10" s="86"/>
      <c r="B10" s="44">
        <v>4</v>
      </c>
      <c r="C10" s="20" t="str">
        <f>IF(A10="","",VLOOKUP($A10,記入欄!$A$7:$Y$116,2,0))</f>
        <v/>
      </c>
      <c r="D10" s="85" t="str">
        <f>IF(A10="","",VLOOKUP($A10,記入欄!$A$7:$Y$116,3,0))</f>
        <v/>
      </c>
      <c r="E10" s="20" t="str">
        <f>IF(A10="","",VLOOKUP($A10,記入欄!$A$7:$Y$116,4,0))</f>
        <v/>
      </c>
      <c r="F10" s="35" t="s">
        <v>52</v>
      </c>
      <c r="G10" s="3" t="str">
        <f>IF(A10="","",VLOOKUP($A10,記入欄!$A$7:$Y$116,6,0))</f>
        <v/>
      </c>
      <c r="H10" s="3" t="s">
        <v>42</v>
      </c>
      <c r="I10" s="10" t="str">
        <f>IF(A10="","",VLOOKUP($A10,記入欄!$A$7:$Y$116,8,0))</f>
        <v/>
      </c>
      <c r="J10" s="3" t="s">
        <v>6</v>
      </c>
      <c r="K10" s="16" t="str">
        <f>IF(A10="","",VLOOKUP($A10,記入欄!$A$7:$Y$116,10,0))</f>
        <v/>
      </c>
      <c r="L10" s="3" t="s">
        <v>8</v>
      </c>
      <c r="M10" s="118" t="str">
        <f>IF(A10="","",VLOOKUP($A10,記入欄!$A$7:$Y$116,12,0))</f>
        <v/>
      </c>
      <c r="N10" s="119" t="e">
        <f>IF(#REF!="","",VLOOKUP($A10,記入欄!$A$7:$Y$116,15,0))</f>
        <v>#REF!</v>
      </c>
      <c r="O10" s="3" t="s">
        <v>42</v>
      </c>
      <c r="P10" s="3" t="str">
        <f>IF(A10="","",VLOOKUP($A10,記入欄!$A$7:$Y$116,15,0))</f>
        <v/>
      </c>
      <c r="Q10" s="3" t="s">
        <v>6</v>
      </c>
      <c r="R10" s="3" t="str">
        <f>IF(A10="","",VLOOKUP($A10,記入欄!$A$7:$Y$116,17,0))</f>
        <v/>
      </c>
      <c r="S10" s="15" t="s">
        <v>8</v>
      </c>
      <c r="T10" s="19" t="str">
        <f>IF(A10="","",VLOOKUP($A10,記入欄!$A$7:$Y$116,19,0))</f>
        <v/>
      </c>
      <c r="U10" s="17" t="str">
        <f>IF(A10="","",VLOOKUP($A10,記入欄!$A$7:$Y$116,20,0))</f>
        <v/>
      </c>
      <c r="V10" s="17" t="str">
        <f>IF(A10="","",VLOOKUP($A10,記入欄!$A$7:$Y$116,21,0))</f>
        <v/>
      </c>
      <c r="W10" s="118" t="str">
        <f>IF(A10="","",VLOOKUP($A10,記入欄!$A$7:$Y$116,22,0))</f>
        <v/>
      </c>
      <c r="X10" s="119"/>
      <c r="Y10" s="119"/>
      <c r="Z10" s="120"/>
    </row>
    <row r="11" spans="1:26" ht="24" customHeight="1" x14ac:dyDescent="0.2">
      <c r="A11" s="86"/>
      <c r="B11" s="44">
        <v>5</v>
      </c>
      <c r="C11" s="20" t="str">
        <f>IF(A11="","",VLOOKUP($A11,記入欄!$A$7:$Y$116,2,0))</f>
        <v/>
      </c>
      <c r="D11" s="85" t="str">
        <f>IF(A11="","",VLOOKUP($A11,記入欄!$A$7:$Y$116,3,0))</f>
        <v/>
      </c>
      <c r="E11" s="20" t="str">
        <f>IF(A11="","",VLOOKUP($A11,記入欄!$A$7:$Y$116,4,0))</f>
        <v/>
      </c>
      <c r="F11" s="35" t="s">
        <v>52</v>
      </c>
      <c r="G11" s="3" t="str">
        <f>IF(A11="","",VLOOKUP($A11,記入欄!$A$7:$Y$116,6,0))</f>
        <v/>
      </c>
      <c r="H11" s="3" t="s">
        <v>42</v>
      </c>
      <c r="I11" s="10" t="str">
        <f>IF(A11="","",VLOOKUP($A11,記入欄!$A$7:$Y$116,8,0))</f>
        <v/>
      </c>
      <c r="J11" s="3" t="s">
        <v>6</v>
      </c>
      <c r="K11" s="3" t="str">
        <f>IF(A11="","",VLOOKUP($A11,記入欄!$A$7:$Y$116,10,0))</f>
        <v/>
      </c>
      <c r="L11" s="3" t="s">
        <v>8</v>
      </c>
      <c r="M11" s="118" t="str">
        <f>IF(A11="","",VLOOKUP($A11,記入欄!$A$7:$Y$116,12,0))</f>
        <v/>
      </c>
      <c r="N11" s="119" t="e">
        <f>IF(#REF!="","",VLOOKUP($A11,記入欄!$A$7:$Y$116,15,0))</f>
        <v>#REF!</v>
      </c>
      <c r="O11" s="3" t="s">
        <v>42</v>
      </c>
      <c r="P11" s="3" t="str">
        <f>IF(A11="","",VLOOKUP($A11,記入欄!$A$7:$Y$116,15,0))</f>
        <v/>
      </c>
      <c r="Q11" s="3" t="s">
        <v>6</v>
      </c>
      <c r="R11" s="3" t="str">
        <f>IF(A11="","",VLOOKUP($A11,記入欄!$A$7:$Y$116,17,0))</f>
        <v/>
      </c>
      <c r="S11" s="15" t="s">
        <v>8</v>
      </c>
      <c r="T11" s="19" t="str">
        <f>IF(A11="","",VLOOKUP($A11,記入欄!$A$7:$Y$116,19,0))</f>
        <v/>
      </c>
      <c r="U11" s="17" t="str">
        <f>IF(A11="","",VLOOKUP($A11,記入欄!$A$7:$Y$116,20,0))</f>
        <v/>
      </c>
      <c r="V11" s="17" t="str">
        <f>IF(A11="","",VLOOKUP($A11,記入欄!$A$7:$Y$116,21,0))</f>
        <v/>
      </c>
      <c r="W11" s="118" t="str">
        <f>IF(A11="","",VLOOKUP($A11,記入欄!$A$7:$Y$116,22,0))</f>
        <v/>
      </c>
      <c r="X11" s="119"/>
      <c r="Y11" s="119"/>
      <c r="Z11" s="120"/>
    </row>
    <row r="12" spans="1:26" ht="24" customHeight="1" x14ac:dyDescent="0.2">
      <c r="A12" s="86"/>
      <c r="B12" s="44">
        <v>6</v>
      </c>
      <c r="C12" s="20" t="str">
        <f>IF(A12="","",VLOOKUP($A12,記入欄!$A$7:$Y$116,2,0))</f>
        <v/>
      </c>
      <c r="D12" s="85" t="str">
        <f>IF(A12="","",VLOOKUP($A12,記入欄!$A$7:$Y$116,3,0))</f>
        <v/>
      </c>
      <c r="E12" s="20" t="str">
        <f>IF(A12="","",VLOOKUP($A12,記入欄!$A$7:$Y$116,4,0))</f>
        <v/>
      </c>
      <c r="F12" s="35" t="s">
        <v>52</v>
      </c>
      <c r="G12" s="3" t="str">
        <f>IF(A12="","",VLOOKUP($A12,記入欄!$A$7:$Y$116,6,0))</f>
        <v/>
      </c>
      <c r="H12" s="3" t="s">
        <v>42</v>
      </c>
      <c r="I12" s="10" t="str">
        <f>IF(A12="","",VLOOKUP($A12,記入欄!$A$7:$Y$116,8,0))</f>
        <v/>
      </c>
      <c r="J12" s="3" t="s">
        <v>6</v>
      </c>
      <c r="K12" s="16" t="str">
        <f>IF(A12="","",VLOOKUP($A12,記入欄!$A$7:$Y$116,10,0))</f>
        <v/>
      </c>
      <c r="L12" s="3" t="s">
        <v>8</v>
      </c>
      <c r="M12" s="118" t="str">
        <f>IF(A12="","",VLOOKUP($A12,記入欄!$A$7:$Y$116,12,0))</f>
        <v/>
      </c>
      <c r="N12" s="119" t="e">
        <f>IF(#REF!="","",VLOOKUP($A12,記入欄!$A$7:$Y$116,15,0))</f>
        <v>#REF!</v>
      </c>
      <c r="O12" s="3" t="s">
        <v>42</v>
      </c>
      <c r="P12" s="3" t="str">
        <f>IF(A12="","",VLOOKUP($A12,記入欄!$A$7:$Y$116,15,0))</f>
        <v/>
      </c>
      <c r="Q12" s="3" t="s">
        <v>6</v>
      </c>
      <c r="R12" s="3" t="str">
        <f>IF(A12="","",VLOOKUP($A12,記入欄!$A$7:$Y$116,17,0))</f>
        <v/>
      </c>
      <c r="S12" s="15" t="s">
        <v>8</v>
      </c>
      <c r="T12" s="19" t="str">
        <f>IF(A12="","",VLOOKUP($A12,記入欄!$A$7:$Y$116,19,0))</f>
        <v/>
      </c>
      <c r="U12" s="17" t="str">
        <f>IF(A12="","",VLOOKUP($A12,記入欄!$A$7:$Y$116,20,0))</f>
        <v/>
      </c>
      <c r="V12" s="17" t="str">
        <f>IF(A12="","",VLOOKUP($A12,記入欄!$A$7:$Y$116,21,0))</f>
        <v/>
      </c>
      <c r="W12" s="118" t="str">
        <f>IF(A12="","",VLOOKUP($A12,記入欄!$A$7:$Y$116,22,0))</f>
        <v/>
      </c>
      <c r="X12" s="119"/>
      <c r="Y12" s="119"/>
      <c r="Z12" s="120"/>
    </row>
    <row r="13" spans="1:26" ht="24" customHeight="1" x14ac:dyDescent="0.2">
      <c r="A13" s="86"/>
      <c r="B13" s="44">
        <v>7</v>
      </c>
      <c r="C13" s="20" t="str">
        <f>IF(A13="","",VLOOKUP($A13,記入欄!$A$7:$Y$116,2,0))</f>
        <v/>
      </c>
      <c r="D13" s="85" t="str">
        <f>IF(A13="","",VLOOKUP($A13,記入欄!$A$7:$Y$116,3,0))</f>
        <v/>
      </c>
      <c r="E13" s="20" t="str">
        <f>IF(A13="","",VLOOKUP($A13,記入欄!$A$7:$Y$116,4,0))</f>
        <v/>
      </c>
      <c r="F13" s="35" t="s">
        <v>52</v>
      </c>
      <c r="G13" s="3" t="str">
        <f>IF(A13="","",VLOOKUP($A13,記入欄!$A$7:$Y$116,6,0))</f>
        <v/>
      </c>
      <c r="H13" s="3" t="s">
        <v>42</v>
      </c>
      <c r="I13" s="10" t="str">
        <f>IF(A13="","",VLOOKUP($A13,記入欄!$A$7:$Y$116,8,0))</f>
        <v/>
      </c>
      <c r="J13" s="3" t="s">
        <v>6</v>
      </c>
      <c r="K13" s="3" t="str">
        <f>IF(A13="","",VLOOKUP($A13,記入欄!$A$7:$Y$116,10,0))</f>
        <v/>
      </c>
      <c r="L13" s="3" t="s">
        <v>8</v>
      </c>
      <c r="M13" s="118" t="str">
        <f>IF(A13="","",VLOOKUP($A13,記入欄!$A$7:$Y$116,12,0))</f>
        <v/>
      </c>
      <c r="N13" s="119" t="e">
        <f>IF(#REF!="","",VLOOKUP($A13,記入欄!$A$7:$Y$116,15,0))</f>
        <v>#REF!</v>
      </c>
      <c r="O13" s="3" t="s">
        <v>42</v>
      </c>
      <c r="P13" s="3" t="str">
        <f>IF(A13="","",VLOOKUP($A13,記入欄!$A$7:$Y$116,15,0))</f>
        <v/>
      </c>
      <c r="Q13" s="3" t="s">
        <v>6</v>
      </c>
      <c r="R13" s="3" t="str">
        <f>IF(A13="","",VLOOKUP($A13,記入欄!$A$7:$Y$116,17,0))</f>
        <v/>
      </c>
      <c r="S13" s="15" t="s">
        <v>8</v>
      </c>
      <c r="T13" s="19" t="str">
        <f>IF(A13="","",VLOOKUP($A13,記入欄!$A$7:$Y$116,19,0))</f>
        <v/>
      </c>
      <c r="U13" s="17" t="str">
        <f>IF(A13="","",VLOOKUP($A13,記入欄!$A$7:$Y$116,20,0))</f>
        <v/>
      </c>
      <c r="V13" s="17" t="str">
        <f>IF(A13="","",VLOOKUP($A13,記入欄!$A$7:$Y$116,21,0))</f>
        <v/>
      </c>
      <c r="W13" s="118" t="str">
        <f>IF(A13="","",VLOOKUP($A13,記入欄!$A$7:$Y$116,22,0))</f>
        <v/>
      </c>
      <c r="X13" s="119"/>
      <c r="Y13" s="119"/>
      <c r="Z13" s="120"/>
    </row>
    <row r="14" spans="1:26" ht="24" customHeight="1" x14ac:dyDescent="0.2">
      <c r="A14" s="86"/>
      <c r="B14" s="44">
        <v>8</v>
      </c>
      <c r="C14" s="20" t="str">
        <f>IF(A14="","",VLOOKUP($A14,記入欄!$A$7:$Y$116,2,0))</f>
        <v/>
      </c>
      <c r="D14" s="85" t="str">
        <f>IF(A14="","",VLOOKUP($A14,記入欄!$A$7:$Y$116,3,0))</f>
        <v/>
      </c>
      <c r="E14" s="20" t="str">
        <f>IF(A14="","",VLOOKUP($A14,記入欄!$A$7:$Y$116,4,0))</f>
        <v/>
      </c>
      <c r="F14" s="35" t="s">
        <v>52</v>
      </c>
      <c r="G14" s="3" t="str">
        <f>IF(A14="","",VLOOKUP($A14,記入欄!$A$7:$Y$116,6,0))</f>
        <v/>
      </c>
      <c r="H14" s="3" t="s">
        <v>42</v>
      </c>
      <c r="I14" s="10" t="str">
        <f>IF(A14="","",VLOOKUP($A14,記入欄!$A$7:$Y$116,8,0))</f>
        <v/>
      </c>
      <c r="J14" s="3" t="s">
        <v>6</v>
      </c>
      <c r="K14" s="16" t="str">
        <f>IF(A14="","",VLOOKUP($A14,記入欄!$A$7:$Y$116,10,0))</f>
        <v/>
      </c>
      <c r="L14" s="3" t="s">
        <v>8</v>
      </c>
      <c r="M14" s="118" t="str">
        <f>IF(A14="","",VLOOKUP($A14,記入欄!$A$7:$Y$116,12,0))</f>
        <v/>
      </c>
      <c r="N14" s="119" t="e">
        <f>IF(#REF!="","",VLOOKUP($A14,記入欄!$A$7:$Y$116,15,0))</f>
        <v>#REF!</v>
      </c>
      <c r="O14" s="3" t="s">
        <v>42</v>
      </c>
      <c r="P14" s="3" t="str">
        <f>IF(A14="","",VLOOKUP($A14,記入欄!$A$7:$Y$116,15,0))</f>
        <v/>
      </c>
      <c r="Q14" s="3" t="s">
        <v>6</v>
      </c>
      <c r="R14" s="3" t="str">
        <f>IF(A14="","",VLOOKUP($A14,記入欄!$A$7:$Y$116,17,0))</f>
        <v/>
      </c>
      <c r="S14" s="15" t="s">
        <v>8</v>
      </c>
      <c r="T14" s="19" t="str">
        <f>IF(A14="","",VLOOKUP($A14,記入欄!$A$7:$Y$116,19,0))</f>
        <v/>
      </c>
      <c r="U14" s="17" t="str">
        <f>IF(A14="","",VLOOKUP($A14,記入欄!$A$7:$Y$116,20,0))</f>
        <v/>
      </c>
      <c r="V14" s="17" t="str">
        <f>IF(A14="","",VLOOKUP($A14,記入欄!$A$7:$Y$116,21,0))</f>
        <v/>
      </c>
      <c r="W14" s="118" t="str">
        <f>IF(A14="","",VLOOKUP($A14,記入欄!$A$7:$Y$116,22,0))</f>
        <v/>
      </c>
      <c r="X14" s="119"/>
      <c r="Y14" s="119"/>
      <c r="Z14" s="120"/>
    </row>
    <row r="15" spans="1:26" ht="24" customHeight="1" x14ac:dyDescent="0.2">
      <c r="A15" s="86"/>
      <c r="B15" s="44">
        <v>9</v>
      </c>
      <c r="C15" s="20" t="str">
        <f>IF(A15="","",VLOOKUP($A15,記入欄!$A$7:$Y$116,2,0))</f>
        <v/>
      </c>
      <c r="D15" s="85" t="str">
        <f>IF(A15="","",VLOOKUP($A15,記入欄!$A$7:$Y$116,3,0))</f>
        <v/>
      </c>
      <c r="E15" s="20" t="str">
        <f>IF(A15="","",VLOOKUP($A15,記入欄!$A$7:$Y$116,4,0))</f>
        <v/>
      </c>
      <c r="F15" s="35" t="s">
        <v>52</v>
      </c>
      <c r="G15" s="3" t="str">
        <f>IF(A15="","",VLOOKUP($A15,記入欄!$A$7:$Y$116,6,0))</f>
        <v/>
      </c>
      <c r="H15" s="3" t="s">
        <v>42</v>
      </c>
      <c r="I15" s="10" t="str">
        <f>IF(A15="","",VLOOKUP($A15,記入欄!$A$7:$Y$116,8,0))</f>
        <v/>
      </c>
      <c r="J15" s="3" t="s">
        <v>6</v>
      </c>
      <c r="K15" s="3" t="str">
        <f>IF(A15="","",VLOOKUP($A15,記入欄!$A$7:$Y$116,10,0))</f>
        <v/>
      </c>
      <c r="L15" s="3" t="s">
        <v>8</v>
      </c>
      <c r="M15" s="118" t="str">
        <f>IF(A15="","",VLOOKUP($A15,記入欄!$A$7:$Y$116,12,0))</f>
        <v/>
      </c>
      <c r="N15" s="119" t="e">
        <f>IF(#REF!="","",VLOOKUP($A15,記入欄!$A$7:$Y$116,15,0))</f>
        <v>#REF!</v>
      </c>
      <c r="O15" s="3" t="s">
        <v>42</v>
      </c>
      <c r="P15" s="3" t="str">
        <f>IF(A15="","",VLOOKUP($A15,記入欄!$A$7:$Y$116,15,0))</f>
        <v/>
      </c>
      <c r="Q15" s="3" t="s">
        <v>6</v>
      </c>
      <c r="R15" s="3" t="str">
        <f>IF(A15="","",VLOOKUP($A15,記入欄!$A$7:$Y$116,17,0))</f>
        <v/>
      </c>
      <c r="S15" s="15" t="s">
        <v>8</v>
      </c>
      <c r="T15" s="19" t="str">
        <f>IF(A15="","",VLOOKUP($A15,記入欄!$A$7:$Y$116,19,0))</f>
        <v/>
      </c>
      <c r="U15" s="17" t="str">
        <f>IF(A15="","",VLOOKUP($A15,記入欄!$A$7:$Y$116,20,0))</f>
        <v/>
      </c>
      <c r="V15" s="17" t="str">
        <f>IF(A15="","",VLOOKUP($A15,記入欄!$A$7:$Y$116,21,0))</f>
        <v/>
      </c>
      <c r="W15" s="118" t="str">
        <f>IF(A15="","",VLOOKUP($A15,記入欄!$A$7:$Y$116,22,0))</f>
        <v/>
      </c>
      <c r="X15" s="119"/>
      <c r="Y15" s="119"/>
      <c r="Z15" s="120"/>
    </row>
    <row r="16" spans="1:26" ht="24" customHeight="1" x14ac:dyDescent="0.2">
      <c r="A16" s="86"/>
      <c r="B16" s="44">
        <v>10</v>
      </c>
      <c r="C16" s="20" t="str">
        <f>IF(A16="","",VLOOKUP($A16,記入欄!$A$7:$Y$116,2,0))</f>
        <v/>
      </c>
      <c r="D16" s="85" t="str">
        <f>IF(A16="","",VLOOKUP($A16,記入欄!$A$7:$Y$116,3,0))</f>
        <v/>
      </c>
      <c r="E16" s="20" t="str">
        <f>IF(A16="","",VLOOKUP($A16,記入欄!$A$7:$Y$116,4,0))</f>
        <v/>
      </c>
      <c r="F16" s="35" t="s">
        <v>52</v>
      </c>
      <c r="G16" s="3" t="str">
        <f>IF(A16="","",VLOOKUP($A16,記入欄!$A$7:$Y$116,6,0))</f>
        <v/>
      </c>
      <c r="H16" s="3" t="s">
        <v>42</v>
      </c>
      <c r="I16" s="10" t="str">
        <f>IF(A16="","",VLOOKUP($A16,記入欄!$A$7:$Y$116,8,0))</f>
        <v/>
      </c>
      <c r="J16" s="3" t="s">
        <v>6</v>
      </c>
      <c r="K16" s="16" t="str">
        <f>IF(A16="","",VLOOKUP($A16,記入欄!$A$7:$Y$116,10,0))</f>
        <v/>
      </c>
      <c r="L16" s="3" t="s">
        <v>8</v>
      </c>
      <c r="M16" s="118" t="str">
        <f>IF(A16="","",VLOOKUP($A16,記入欄!$A$7:$Y$116,12,0))</f>
        <v/>
      </c>
      <c r="N16" s="119" t="e">
        <f>IF(#REF!="","",VLOOKUP($A16,記入欄!$A$7:$Y$116,15,0))</f>
        <v>#REF!</v>
      </c>
      <c r="O16" s="3" t="s">
        <v>42</v>
      </c>
      <c r="P16" s="3" t="str">
        <f>IF(A16="","",VLOOKUP($A16,記入欄!$A$7:$Y$116,15,0))</f>
        <v/>
      </c>
      <c r="Q16" s="3" t="s">
        <v>6</v>
      </c>
      <c r="R16" s="3" t="str">
        <f>IF(A16="","",VLOOKUP($A16,記入欄!$A$7:$Y$116,17,0))</f>
        <v/>
      </c>
      <c r="S16" s="15" t="s">
        <v>8</v>
      </c>
      <c r="T16" s="19" t="str">
        <f>IF(A16="","",VLOOKUP($A16,記入欄!$A$7:$Y$116,19,0))</f>
        <v/>
      </c>
      <c r="U16" s="17" t="str">
        <f>IF(A16="","",VLOOKUP($A16,記入欄!$A$7:$Y$116,20,0))</f>
        <v/>
      </c>
      <c r="V16" s="17" t="str">
        <f>IF(A16="","",VLOOKUP($A16,記入欄!$A$7:$Y$116,21,0))</f>
        <v/>
      </c>
      <c r="W16" s="118" t="str">
        <f>IF(A16="","",VLOOKUP($A16,記入欄!$A$7:$Y$116,22,0))</f>
        <v/>
      </c>
      <c r="X16" s="119"/>
      <c r="Y16" s="119"/>
      <c r="Z16" s="120"/>
    </row>
    <row r="17" spans="1:26" ht="24" customHeight="1" x14ac:dyDescent="0.2">
      <c r="A17" s="86"/>
      <c r="B17" s="44">
        <v>11</v>
      </c>
      <c r="C17" s="20" t="str">
        <f>IF(A17="","",VLOOKUP($A17,記入欄!$A$7:$Y$116,2,0))</f>
        <v/>
      </c>
      <c r="D17" s="85" t="str">
        <f>IF(A17="","",VLOOKUP($A17,記入欄!$A$7:$Y$116,3,0))</f>
        <v/>
      </c>
      <c r="E17" s="20" t="str">
        <f>IF(A17="","",VLOOKUP($A17,記入欄!$A$7:$Y$116,4,0))</f>
        <v/>
      </c>
      <c r="F17" s="35" t="s">
        <v>52</v>
      </c>
      <c r="G17" s="3" t="str">
        <f>IF(A17="","",VLOOKUP($A17,記入欄!$A$7:$Y$116,6,0))</f>
        <v/>
      </c>
      <c r="H17" s="3" t="s">
        <v>42</v>
      </c>
      <c r="I17" s="3" t="str">
        <f>IF(A17="","",VLOOKUP($A17,記入欄!$A$7:$Y$116,8,0))</f>
        <v/>
      </c>
      <c r="J17" s="3" t="s">
        <v>6</v>
      </c>
      <c r="K17" s="3" t="str">
        <f>IF(A17="","",VLOOKUP($A17,記入欄!$A$7:$Y$116,10,0))</f>
        <v/>
      </c>
      <c r="L17" s="3" t="s">
        <v>8</v>
      </c>
      <c r="M17" s="118" t="str">
        <f>IF(A17="","",VLOOKUP($A17,記入欄!$A$7:$Y$116,12,0))</f>
        <v/>
      </c>
      <c r="N17" s="119" t="e">
        <f>IF(#REF!="","",VLOOKUP($A17,記入欄!$A$7:$Y$116,15,0))</f>
        <v>#REF!</v>
      </c>
      <c r="O17" s="3" t="s">
        <v>42</v>
      </c>
      <c r="P17" s="3" t="str">
        <f>IF(A17="","",VLOOKUP($A17,記入欄!$A$7:$Y$116,15,0))</f>
        <v/>
      </c>
      <c r="Q17" s="3" t="s">
        <v>6</v>
      </c>
      <c r="R17" s="3" t="str">
        <f>IF(A17="","",VLOOKUP($A17,記入欄!$A$7:$Y$116,17,0))</f>
        <v/>
      </c>
      <c r="S17" s="15" t="s">
        <v>8</v>
      </c>
      <c r="T17" s="19" t="str">
        <f>IF(A17="","",VLOOKUP($A17,記入欄!$A$7:$Y$116,19,0))</f>
        <v/>
      </c>
      <c r="U17" s="17" t="str">
        <f>IF(A17="","",VLOOKUP($A17,記入欄!$A$7:$Y$116,20,0))</f>
        <v/>
      </c>
      <c r="V17" s="17" t="str">
        <f>IF(A17="","",VLOOKUP($A17,記入欄!$A$7:$Y$116,21,0))</f>
        <v/>
      </c>
      <c r="W17" s="118" t="str">
        <f>IF(A17="","",VLOOKUP($A17,記入欄!$A$7:$Y$116,22,0))</f>
        <v/>
      </c>
      <c r="X17" s="119"/>
      <c r="Y17" s="119"/>
      <c r="Z17" s="120"/>
    </row>
    <row r="18" spans="1:26" ht="24" customHeight="1" x14ac:dyDescent="0.2">
      <c r="A18" s="86"/>
      <c r="B18" s="44">
        <v>12</v>
      </c>
      <c r="C18" s="20" t="str">
        <f>IF(A18="","",VLOOKUP($A18,記入欄!$A$7:$Y$116,2,0))</f>
        <v/>
      </c>
      <c r="D18" s="85" t="str">
        <f>IF(A18="","",VLOOKUP($A18,記入欄!$A$7:$Y$116,3,0))</f>
        <v/>
      </c>
      <c r="E18" s="22" t="str">
        <f>IF(A18="","",VLOOKUP($A18,記入欄!$A$7:$Y$116,4,0))</f>
        <v/>
      </c>
      <c r="F18" s="36" t="s">
        <v>52</v>
      </c>
      <c r="G18" s="16" t="str">
        <f>IF(A18="","",VLOOKUP($A18,記入欄!$A$7:$Y$116,6,0))</f>
        <v/>
      </c>
      <c r="H18" s="16" t="s">
        <v>42</v>
      </c>
      <c r="I18" s="16" t="str">
        <f>IF(A18="","",VLOOKUP($A18,記入欄!$A$7:$Y$116,8,0))</f>
        <v/>
      </c>
      <c r="J18" s="16" t="s">
        <v>6</v>
      </c>
      <c r="K18" s="16" t="str">
        <f>IF(A18="","",VLOOKUP($A18,記入欄!$A$7:$Y$116,10,0))</f>
        <v/>
      </c>
      <c r="L18" s="16" t="s">
        <v>8</v>
      </c>
      <c r="M18" s="118" t="str">
        <f>IF(A18="","",VLOOKUP($A18,記入欄!$A$7:$Y$116,12,0))</f>
        <v/>
      </c>
      <c r="N18" s="119" t="e">
        <f>IF(#REF!="","",VLOOKUP($A18,記入欄!$A$7:$Y$116,15,0))</f>
        <v>#REF!</v>
      </c>
      <c r="O18" s="16" t="s">
        <v>42</v>
      </c>
      <c r="P18" s="16" t="str">
        <f>IF(A18="","",VLOOKUP($A18,記入欄!$A$7:$Y$116,15,0))</f>
        <v/>
      </c>
      <c r="Q18" s="16" t="s">
        <v>6</v>
      </c>
      <c r="R18" s="16" t="str">
        <f>IF(A18="","",VLOOKUP($A18,記入欄!$A$7:$Y$116,17,0))</f>
        <v/>
      </c>
      <c r="S18" s="23" t="s">
        <v>8</v>
      </c>
      <c r="T18" s="18" t="str">
        <f>IF(A18="","",VLOOKUP($A18,記入欄!$A$7:$Y$116,19,0))</f>
        <v/>
      </c>
      <c r="U18" s="17" t="str">
        <f>IF(A18="","",VLOOKUP($A18,記入欄!$A$7:$Y$116,20,0))</f>
        <v/>
      </c>
      <c r="V18" s="17" t="str">
        <f>IF(A18="","",VLOOKUP($A18,記入欄!$A$7:$Y$116,21,0))</f>
        <v/>
      </c>
      <c r="W18" s="118" t="str">
        <f>IF(A18="","",VLOOKUP($A18,記入欄!$A$7:$Y$116,22,0))</f>
        <v/>
      </c>
      <c r="X18" s="119"/>
      <c r="Y18" s="119"/>
      <c r="Z18" s="120"/>
    </row>
    <row r="19" spans="1:26" ht="24" customHeight="1" x14ac:dyDescent="0.2">
      <c r="A19" s="86"/>
      <c r="B19" s="44">
        <v>13</v>
      </c>
      <c r="C19" s="20" t="str">
        <f>IF(A19="","",VLOOKUP($A19,記入欄!$A$7:$Y$116,2,0))</f>
        <v/>
      </c>
      <c r="D19" s="85" t="str">
        <f>IF(A19="","",VLOOKUP($A19,記入欄!$A$7:$Y$116,3,0))</f>
        <v/>
      </c>
      <c r="E19" s="20" t="str">
        <f>IF(A19="","",VLOOKUP($A19,記入欄!$A$7:$Y$116,4,0))</f>
        <v/>
      </c>
      <c r="F19" s="35" t="s">
        <v>52</v>
      </c>
      <c r="G19" s="3" t="str">
        <f>IF(A19="","",VLOOKUP($A19,記入欄!$A$7:$Y$116,6,0))</f>
        <v/>
      </c>
      <c r="H19" s="3" t="s">
        <v>42</v>
      </c>
      <c r="I19" s="10" t="str">
        <f>IF(A19="","",VLOOKUP($A19,記入欄!$A$7:$Y$116,8,0))</f>
        <v/>
      </c>
      <c r="J19" s="3" t="s">
        <v>6</v>
      </c>
      <c r="K19" s="3" t="str">
        <f>IF(A19="","",VLOOKUP($A19,記入欄!$A$7:$Y$116,10,0))</f>
        <v/>
      </c>
      <c r="L19" s="3" t="s">
        <v>8</v>
      </c>
      <c r="M19" s="118" t="str">
        <f>IF(A19="","",VLOOKUP($A19,記入欄!$A$7:$Y$116,12,0))</f>
        <v/>
      </c>
      <c r="N19" s="119" t="e">
        <f>IF(#REF!="","",VLOOKUP($A19,記入欄!$A$7:$Y$116,15,0))</f>
        <v>#REF!</v>
      </c>
      <c r="O19" s="3" t="s">
        <v>42</v>
      </c>
      <c r="P19" s="3" t="str">
        <f>IF(A19="","",VLOOKUP($A19,記入欄!$A$7:$Y$116,15,0))</f>
        <v/>
      </c>
      <c r="Q19" s="3" t="s">
        <v>6</v>
      </c>
      <c r="R19" s="3" t="str">
        <f>IF(A19="","",VLOOKUP($A19,記入欄!$A$7:$Y$116,17,0))</f>
        <v/>
      </c>
      <c r="S19" s="15" t="s">
        <v>8</v>
      </c>
      <c r="T19" s="19" t="str">
        <f>IF(A19="","",VLOOKUP($A19,記入欄!$A$7:$Y$116,19,0))</f>
        <v/>
      </c>
      <c r="U19" s="17" t="str">
        <f>IF(A19="","",VLOOKUP($A19,記入欄!$A$7:$Y$116,20,0))</f>
        <v/>
      </c>
      <c r="V19" s="17" t="str">
        <f>IF(A19="","",VLOOKUP($A19,記入欄!$A$7:$Y$116,21,0))</f>
        <v/>
      </c>
      <c r="W19" s="118" t="str">
        <f>IF(A19="","",VLOOKUP($A19,記入欄!$A$7:$Y$116,22,0))</f>
        <v/>
      </c>
      <c r="X19" s="119"/>
      <c r="Y19" s="119"/>
      <c r="Z19" s="120"/>
    </row>
    <row r="20" spans="1:26" ht="24" customHeight="1" x14ac:dyDescent="0.2">
      <c r="A20" s="86"/>
      <c r="B20" s="44">
        <v>14</v>
      </c>
      <c r="C20" s="20" t="str">
        <f>IF(A20="","",VLOOKUP($A20,記入欄!$A$7:$Y$116,2,0))</f>
        <v/>
      </c>
      <c r="D20" s="85" t="str">
        <f>IF(A20="","",VLOOKUP($A20,記入欄!$A$7:$Y$116,3,0))</f>
        <v/>
      </c>
      <c r="E20" s="20" t="str">
        <f>IF(A20="","",VLOOKUP($A20,記入欄!$A$7:$Y$116,4,0))</f>
        <v/>
      </c>
      <c r="F20" s="35" t="s">
        <v>52</v>
      </c>
      <c r="G20" s="3" t="str">
        <f>IF(A20="","",VLOOKUP($A20,記入欄!$A$7:$Y$116,6,0))</f>
        <v/>
      </c>
      <c r="H20" s="3" t="s">
        <v>42</v>
      </c>
      <c r="I20" s="10" t="str">
        <f>IF(A20="","",VLOOKUP($A20,記入欄!$A$7:$Y$116,8,0))</f>
        <v/>
      </c>
      <c r="J20" s="3" t="s">
        <v>6</v>
      </c>
      <c r="K20" s="16" t="str">
        <f>IF(A20="","",VLOOKUP($A20,記入欄!$A$7:$Y$116,10,0))</f>
        <v/>
      </c>
      <c r="L20" s="3" t="s">
        <v>8</v>
      </c>
      <c r="M20" s="118" t="str">
        <f>IF(A20="","",VLOOKUP($A20,記入欄!$A$7:$Y$116,12,0))</f>
        <v/>
      </c>
      <c r="N20" s="119" t="e">
        <f>IF(#REF!="","",VLOOKUP($A20,記入欄!$A$7:$Y$116,15,0))</f>
        <v>#REF!</v>
      </c>
      <c r="O20" s="3" t="s">
        <v>42</v>
      </c>
      <c r="P20" s="3" t="str">
        <f>IF(A20="","",VLOOKUP($A20,記入欄!$A$7:$Y$116,15,0))</f>
        <v/>
      </c>
      <c r="Q20" s="3" t="s">
        <v>6</v>
      </c>
      <c r="R20" s="3" t="str">
        <f>IF(A20="","",VLOOKUP($A20,記入欄!$A$7:$Y$116,17,0))</f>
        <v/>
      </c>
      <c r="S20" s="15" t="s">
        <v>8</v>
      </c>
      <c r="T20" s="19" t="str">
        <f>IF(A20="","",VLOOKUP($A20,記入欄!$A$7:$Y$116,19,0))</f>
        <v/>
      </c>
      <c r="U20" s="17" t="str">
        <f>IF(A20="","",VLOOKUP($A20,記入欄!$A$7:$Y$116,20,0))</f>
        <v/>
      </c>
      <c r="V20" s="17" t="str">
        <f>IF(A20="","",VLOOKUP($A20,記入欄!$A$7:$Y$116,21,0))</f>
        <v/>
      </c>
      <c r="W20" s="118" t="str">
        <f>IF(A20="","",VLOOKUP($A20,記入欄!$A$7:$Y$116,22,0))</f>
        <v/>
      </c>
      <c r="X20" s="119"/>
      <c r="Y20" s="119"/>
      <c r="Z20" s="120"/>
    </row>
    <row r="21" spans="1:26" ht="24" customHeight="1" x14ac:dyDescent="0.2">
      <c r="A21" s="86"/>
      <c r="B21" s="44">
        <v>15</v>
      </c>
      <c r="C21" s="20" t="str">
        <f>IF(A21="","",VLOOKUP($A21,記入欄!$A$7:$Y$116,2,0))</f>
        <v/>
      </c>
      <c r="D21" s="85" t="str">
        <f>IF(A21="","",VLOOKUP($A21,記入欄!$A$7:$Y$116,3,0))</f>
        <v/>
      </c>
      <c r="E21" s="20" t="str">
        <f>IF(A21="","",VLOOKUP($A21,記入欄!$A$7:$Y$116,4,0))</f>
        <v/>
      </c>
      <c r="F21" s="35" t="s">
        <v>52</v>
      </c>
      <c r="G21" s="3" t="str">
        <f>IF(A21="","",VLOOKUP($A21,記入欄!$A$7:$Y$116,6,0))</f>
        <v/>
      </c>
      <c r="H21" s="3" t="s">
        <v>42</v>
      </c>
      <c r="I21" s="10" t="str">
        <f>IF(A21="","",VLOOKUP($A21,記入欄!$A$7:$Y$116,8,0))</f>
        <v/>
      </c>
      <c r="J21" s="3" t="s">
        <v>6</v>
      </c>
      <c r="K21" s="3" t="str">
        <f>IF(A21="","",VLOOKUP($A21,記入欄!$A$7:$Y$116,10,0))</f>
        <v/>
      </c>
      <c r="L21" s="3" t="s">
        <v>8</v>
      </c>
      <c r="M21" s="118" t="str">
        <f>IF(A21="","",VLOOKUP($A21,記入欄!$A$7:$Y$116,12,0))</f>
        <v/>
      </c>
      <c r="N21" s="119" t="e">
        <f>IF(#REF!="","",VLOOKUP($A21,記入欄!$A$7:$Y$116,15,0))</f>
        <v>#REF!</v>
      </c>
      <c r="O21" s="3" t="s">
        <v>42</v>
      </c>
      <c r="P21" s="3" t="str">
        <f>IF(A21="","",VLOOKUP($A21,記入欄!$A$7:$Y$116,15,0))</f>
        <v/>
      </c>
      <c r="Q21" s="3" t="s">
        <v>6</v>
      </c>
      <c r="R21" s="3" t="str">
        <f>IF(A21="","",VLOOKUP($A21,記入欄!$A$7:$Y$116,17,0))</f>
        <v/>
      </c>
      <c r="S21" s="15" t="s">
        <v>8</v>
      </c>
      <c r="T21" s="19" t="str">
        <f>IF(A21="","",VLOOKUP($A21,記入欄!$A$7:$Y$116,19,0))</f>
        <v/>
      </c>
      <c r="U21" s="17" t="str">
        <f>IF(A21="","",VLOOKUP($A21,記入欄!$A$7:$Y$116,20,0))</f>
        <v/>
      </c>
      <c r="V21" s="17" t="str">
        <f>IF(A21="","",VLOOKUP($A21,記入欄!$A$7:$Y$116,21,0))</f>
        <v/>
      </c>
      <c r="W21" s="118" t="str">
        <f>IF(A21="","",VLOOKUP($A21,記入欄!$A$7:$Y$116,22,0))</f>
        <v/>
      </c>
      <c r="X21" s="119"/>
      <c r="Y21" s="119"/>
      <c r="Z21" s="120"/>
    </row>
    <row r="22" spans="1:26" ht="24" customHeight="1" x14ac:dyDescent="0.2">
      <c r="A22" s="86"/>
      <c r="B22" s="44">
        <v>16</v>
      </c>
      <c r="C22" s="20" t="str">
        <f>IF(A22="","",VLOOKUP($A22,記入欄!$A$7:$Y$116,2,0))</f>
        <v/>
      </c>
      <c r="D22" s="85" t="str">
        <f>IF(A22="","",VLOOKUP($A22,記入欄!$A$7:$Y$116,3,0))</f>
        <v/>
      </c>
      <c r="E22" s="20" t="str">
        <f>IF(A22="","",VLOOKUP($A22,記入欄!$A$7:$Y$116,4,0))</f>
        <v/>
      </c>
      <c r="F22" s="35" t="s">
        <v>52</v>
      </c>
      <c r="G22" s="3" t="str">
        <f>IF(A22="","",VLOOKUP($A22,記入欄!$A$7:$Y$116,6,0))</f>
        <v/>
      </c>
      <c r="H22" s="3" t="s">
        <v>42</v>
      </c>
      <c r="I22" s="10" t="str">
        <f>IF(A22="","",VLOOKUP($A22,記入欄!$A$7:$Y$116,8,0))</f>
        <v/>
      </c>
      <c r="J22" s="3" t="s">
        <v>6</v>
      </c>
      <c r="K22" s="16" t="str">
        <f>IF(A22="","",VLOOKUP($A22,記入欄!$A$7:$Y$116,10,0))</f>
        <v/>
      </c>
      <c r="L22" s="3" t="s">
        <v>8</v>
      </c>
      <c r="M22" s="118" t="str">
        <f>IF(A22="","",VLOOKUP($A22,記入欄!$A$7:$Y$116,12,0))</f>
        <v/>
      </c>
      <c r="N22" s="119" t="e">
        <f>IF(#REF!="","",VLOOKUP($A22,記入欄!$A$7:$Y$116,15,0))</f>
        <v>#REF!</v>
      </c>
      <c r="O22" s="3" t="s">
        <v>42</v>
      </c>
      <c r="P22" s="3" t="str">
        <f>IF(A22="","",VLOOKUP($A22,記入欄!$A$7:$Y$116,15,0))</f>
        <v/>
      </c>
      <c r="Q22" s="3" t="s">
        <v>6</v>
      </c>
      <c r="R22" s="3" t="str">
        <f>IF(A22="","",VLOOKUP($A22,記入欄!$A$7:$Y$116,17,0))</f>
        <v/>
      </c>
      <c r="S22" s="15" t="s">
        <v>8</v>
      </c>
      <c r="T22" s="19" t="str">
        <f>IF(A22="","",VLOOKUP($A22,記入欄!$A$7:$Y$116,19,0))</f>
        <v/>
      </c>
      <c r="U22" s="17" t="str">
        <f>IF(A22="","",VLOOKUP($A22,記入欄!$A$7:$Y$116,20,0))</f>
        <v/>
      </c>
      <c r="V22" s="17" t="str">
        <f>IF(A22="","",VLOOKUP($A22,記入欄!$A$7:$Y$116,21,0))</f>
        <v/>
      </c>
      <c r="W22" s="118" t="str">
        <f>IF(A22="","",VLOOKUP($A22,記入欄!$A$7:$Y$116,22,0))</f>
        <v/>
      </c>
      <c r="X22" s="119"/>
      <c r="Y22" s="119"/>
      <c r="Z22" s="120"/>
    </row>
    <row r="23" spans="1:26" ht="24" customHeight="1" x14ac:dyDescent="0.2">
      <c r="A23" s="86"/>
      <c r="B23" s="44">
        <v>17</v>
      </c>
      <c r="C23" s="20" t="str">
        <f>IF(A23="","",VLOOKUP($A23,記入欄!$A$7:$Y$116,2,0))</f>
        <v/>
      </c>
      <c r="D23" s="85" t="str">
        <f>IF(A23="","",VLOOKUP($A23,記入欄!$A$7:$Y$116,3,0))</f>
        <v/>
      </c>
      <c r="E23" s="20" t="str">
        <f>IF(A23="","",VLOOKUP($A23,記入欄!$A$7:$Y$116,4,0))</f>
        <v/>
      </c>
      <c r="F23" s="35" t="s">
        <v>52</v>
      </c>
      <c r="G23" s="3" t="str">
        <f>IF(A23="","",VLOOKUP($A23,記入欄!$A$7:$Y$116,6,0))</f>
        <v/>
      </c>
      <c r="H23" s="3" t="s">
        <v>42</v>
      </c>
      <c r="I23" s="10" t="str">
        <f>IF(A23="","",VLOOKUP($A23,記入欄!$A$7:$Y$116,8,0))</f>
        <v/>
      </c>
      <c r="J23" s="3" t="s">
        <v>6</v>
      </c>
      <c r="K23" s="3" t="str">
        <f>IF(A23="","",VLOOKUP($A23,記入欄!$A$7:$Y$116,10,0))</f>
        <v/>
      </c>
      <c r="L23" s="3" t="s">
        <v>8</v>
      </c>
      <c r="M23" s="118" t="str">
        <f>IF(A23="","",VLOOKUP($A23,記入欄!$A$7:$Y$116,12,0))</f>
        <v/>
      </c>
      <c r="N23" s="119" t="e">
        <f>IF(#REF!="","",VLOOKUP($A23,記入欄!$A$7:$Y$116,15,0))</f>
        <v>#REF!</v>
      </c>
      <c r="O23" s="3" t="s">
        <v>42</v>
      </c>
      <c r="P23" s="3" t="str">
        <f>IF(A23="","",VLOOKUP($A23,記入欄!$A$7:$Y$116,15,0))</f>
        <v/>
      </c>
      <c r="Q23" s="3" t="s">
        <v>6</v>
      </c>
      <c r="R23" s="3" t="str">
        <f>IF(A23="","",VLOOKUP($A23,記入欄!$A$7:$Y$116,17,0))</f>
        <v/>
      </c>
      <c r="S23" s="15" t="s">
        <v>8</v>
      </c>
      <c r="T23" s="19" t="str">
        <f>IF(A23="","",VLOOKUP($A23,記入欄!$A$7:$Y$116,19,0))</f>
        <v/>
      </c>
      <c r="U23" s="17" t="str">
        <f>IF(A23="","",VLOOKUP($A23,記入欄!$A$7:$Y$116,20,0))</f>
        <v/>
      </c>
      <c r="V23" s="17" t="str">
        <f>IF(A23="","",VLOOKUP($A23,記入欄!$A$7:$Y$116,21,0))</f>
        <v/>
      </c>
      <c r="W23" s="118" t="str">
        <f>IF(A23="","",VLOOKUP($A23,記入欄!$A$7:$Y$116,22,0))</f>
        <v/>
      </c>
      <c r="X23" s="119"/>
      <c r="Y23" s="119"/>
      <c r="Z23" s="120"/>
    </row>
    <row r="24" spans="1:26" ht="24" customHeight="1" x14ac:dyDescent="0.2">
      <c r="A24" s="86"/>
      <c r="B24" s="44">
        <v>18</v>
      </c>
      <c r="C24" s="20" t="str">
        <f>IF(A24="","",VLOOKUP($A24,記入欄!$A$7:$Y$116,2,0))</f>
        <v/>
      </c>
      <c r="D24" s="85" t="str">
        <f>IF(A24="","",VLOOKUP($A24,記入欄!$A$7:$Y$116,3,0))</f>
        <v/>
      </c>
      <c r="E24" s="20" t="str">
        <f>IF(A24="","",VLOOKUP($A24,記入欄!$A$7:$Y$116,4,0))</f>
        <v/>
      </c>
      <c r="F24" s="35" t="s">
        <v>52</v>
      </c>
      <c r="G24" s="3" t="str">
        <f>IF(A24="","",VLOOKUP($A24,記入欄!$A$7:$Y$116,6,0))</f>
        <v/>
      </c>
      <c r="H24" s="3" t="s">
        <v>42</v>
      </c>
      <c r="I24" s="10" t="str">
        <f>IF(A24="","",VLOOKUP($A24,記入欄!$A$7:$Y$116,8,0))</f>
        <v/>
      </c>
      <c r="J24" s="3" t="s">
        <v>6</v>
      </c>
      <c r="K24" s="16" t="str">
        <f>IF(A24="","",VLOOKUP($A24,記入欄!$A$7:$Y$116,10,0))</f>
        <v/>
      </c>
      <c r="L24" s="3" t="s">
        <v>8</v>
      </c>
      <c r="M24" s="118" t="str">
        <f>IF(A24="","",VLOOKUP($A24,記入欄!$A$7:$Y$116,12,0))</f>
        <v/>
      </c>
      <c r="N24" s="119" t="e">
        <f>IF(#REF!="","",VLOOKUP($A24,記入欄!$A$7:$Y$116,15,0))</f>
        <v>#REF!</v>
      </c>
      <c r="O24" s="3" t="s">
        <v>42</v>
      </c>
      <c r="P24" s="3" t="str">
        <f>IF(A24="","",VLOOKUP($A24,記入欄!$A$7:$Y$116,15,0))</f>
        <v/>
      </c>
      <c r="Q24" s="3" t="s">
        <v>6</v>
      </c>
      <c r="R24" s="3" t="str">
        <f>IF(A24="","",VLOOKUP($A24,記入欄!$A$7:$Y$116,17,0))</f>
        <v/>
      </c>
      <c r="S24" s="15" t="s">
        <v>8</v>
      </c>
      <c r="T24" s="19" t="str">
        <f>IF(A24="","",VLOOKUP($A24,記入欄!$A$7:$Y$116,19,0))</f>
        <v/>
      </c>
      <c r="U24" s="17" t="str">
        <f>IF(A24="","",VLOOKUP($A24,記入欄!$A$7:$Y$116,20,0))</f>
        <v/>
      </c>
      <c r="V24" s="17" t="str">
        <f>IF(A24="","",VLOOKUP($A24,記入欄!$A$7:$Y$116,21,0))</f>
        <v/>
      </c>
      <c r="W24" s="118" t="str">
        <f>IF(A24="","",VLOOKUP($A24,記入欄!$A$7:$Y$116,22,0))</f>
        <v/>
      </c>
      <c r="X24" s="119"/>
      <c r="Y24" s="119"/>
      <c r="Z24" s="120"/>
    </row>
    <row r="25" spans="1:26" ht="24" customHeight="1" x14ac:dyDescent="0.2">
      <c r="A25" s="86"/>
      <c r="B25" s="44">
        <v>19</v>
      </c>
      <c r="C25" s="20" t="str">
        <f>IF(A25="","",VLOOKUP($A25,記入欄!$A$7:$Y$116,2,0))</f>
        <v/>
      </c>
      <c r="D25" s="85" t="str">
        <f>IF(A25="","",VLOOKUP($A25,記入欄!$A$7:$Y$116,3,0))</f>
        <v/>
      </c>
      <c r="E25" s="20" t="str">
        <f>IF(A25="","",VLOOKUP($A25,記入欄!$A$7:$Y$116,4,0))</f>
        <v/>
      </c>
      <c r="F25" s="35" t="s">
        <v>52</v>
      </c>
      <c r="G25" s="3" t="str">
        <f>IF(A25="","",VLOOKUP($A25,記入欄!$A$7:$Y$116,6,0))</f>
        <v/>
      </c>
      <c r="H25" s="3" t="s">
        <v>42</v>
      </c>
      <c r="I25" s="10" t="str">
        <f>IF(A25="","",VLOOKUP($A25,記入欄!$A$7:$Y$116,8,0))</f>
        <v/>
      </c>
      <c r="J25" s="3" t="s">
        <v>6</v>
      </c>
      <c r="K25" s="3" t="str">
        <f>IF(A25="","",VLOOKUP($A25,記入欄!$A$7:$Y$116,10,0))</f>
        <v/>
      </c>
      <c r="L25" s="3" t="s">
        <v>8</v>
      </c>
      <c r="M25" s="118" t="str">
        <f>IF(A25="","",VLOOKUP($A25,記入欄!$A$7:$Y$116,12,0))</f>
        <v/>
      </c>
      <c r="N25" s="119" t="e">
        <f>IF(#REF!="","",VLOOKUP($A25,記入欄!$A$7:$Y$116,15,0))</f>
        <v>#REF!</v>
      </c>
      <c r="O25" s="3" t="s">
        <v>42</v>
      </c>
      <c r="P25" s="3" t="str">
        <f>IF(A25="","",VLOOKUP($A25,記入欄!$A$7:$Y$116,15,0))</f>
        <v/>
      </c>
      <c r="Q25" s="3" t="s">
        <v>6</v>
      </c>
      <c r="R25" s="3" t="str">
        <f>IF(A25="","",VLOOKUP($A25,記入欄!$A$7:$Y$116,17,0))</f>
        <v/>
      </c>
      <c r="S25" s="15" t="s">
        <v>8</v>
      </c>
      <c r="T25" s="19" t="str">
        <f>IF(A25="","",VLOOKUP($A25,記入欄!$A$7:$Y$116,19,0))</f>
        <v/>
      </c>
      <c r="U25" s="17" t="str">
        <f>IF(A25="","",VLOOKUP($A25,記入欄!$A$7:$Y$116,20,0))</f>
        <v/>
      </c>
      <c r="V25" s="17" t="str">
        <f>IF(A25="","",VLOOKUP($A25,記入欄!$A$7:$Y$116,21,0))</f>
        <v/>
      </c>
      <c r="W25" s="118" t="str">
        <f>IF(A25="","",VLOOKUP($A25,記入欄!$A$7:$Y$116,22,0))</f>
        <v/>
      </c>
      <c r="X25" s="119"/>
      <c r="Y25" s="119"/>
      <c r="Z25" s="120"/>
    </row>
    <row r="26" spans="1:26" ht="24" customHeight="1" x14ac:dyDescent="0.2">
      <c r="A26" s="86"/>
      <c r="B26" s="44">
        <v>20</v>
      </c>
      <c r="C26" s="20" t="str">
        <f>IF(A26="","",VLOOKUP($A26,記入欄!$A$7:$Y$116,2,0))</f>
        <v/>
      </c>
      <c r="D26" s="85" t="str">
        <f>IF(A26="","",VLOOKUP($A26,記入欄!$A$7:$Y$116,3,0))</f>
        <v/>
      </c>
      <c r="E26" s="20" t="str">
        <f>IF(A26="","",VLOOKUP($A26,記入欄!$A$7:$Y$116,4,0))</f>
        <v/>
      </c>
      <c r="F26" s="35" t="s">
        <v>52</v>
      </c>
      <c r="G26" s="3" t="str">
        <f>IF(A26="","",VLOOKUP($A26,記入欄!$A$7:$Y$116,6,0))</f>
        <v/>
      </c>
      <c r="H26" s="3" t="s">
        <v>42</v>
      </c>
      <c r="I26" s="10" t="str">
        <f>IF(A26="","",VLOOKUP($A26,記入欄!$A$7:$Y$116,8,0))</f>
        <v/>
      </c>
      <c r="J26" s="3" t="s">
        <v>6</v>
      </c>
      <c r="K26" s="16" t="str">
        <f>IF(A26="","",VLOOKUP($A26,記入欄!$A$7:$Y$116,10,0))</f>
        <v/>
      </c>
      <c r="L26" s="3" t="s">
        <v>8</v>
      </c>
      <c r="M26" s="118" t="str">
        <f>IF(A26="","",VLOOKUP($A26,記入欄!$A$7:$Y$116,12,0))</f>
        <v/>
      </c>
      <c r="N26" s="119" t="e">
        <f>IF(#REF!="","",VLOOKUP($A26,記入欄!$A$7:$Y$116,15,0))</f>
        <v>#REF!</v>
      </c>
      <c r="O26" s="3" t="s">
        <v>42</v>
      </c>
      <c r="P26" s="3" t="str">
        <f>IF(A26="","",VLOOKUP($A26,記入欄!$A$7:$Y$116,15,0))</f>
        <v/>
      </c>
      <c r="Q26" s="3" t="s">
        <v>6</v>
      </c>
      <c r="R26" s="3" t="str">
        <f>IF(A26="","",VLOOKUP($A26,記入欄!$A$7:$Y$116,17,0))</f>
        <v/>
      </c>
      <c r="S26" s="15" t="s">
        <v>8</v>
      </c>
      <c r="T26" s="19" t="str">
        <f>IF(A26="","",VLOOKUP($A26,記入欄!$A$7:$Y$116,19,0))</f>
        <v/>
      </c>
      <c r="U26" s="17" t="str">
        <f>IF(A26="","",VLOOKUP($A26,記入欄!$A$7:$Y$116,20,0))</f>
        <v/>
      </c>
      <c r="V26" s="17" t="str">
        <f>IF(A26="","",VLOOKUP($A26,記入欄!$A$7:$Y$116,21,0))</f>
        <v/>
      </c>
      <c r="W26" s="118" t="str">
        <f>IF(A26="","",VLOOKUP($A26,記入欄!$A$7:$Y$116,22,0))</f>
        <v/>
      </c>
      <c r="X26" s="119"/>
      <c r="Y26" s="119"/>
      <c r="Z26" s="120"/>
    </row>
    <row r="27" spans="1:26" ht="24" customHeight="1" x14ac:dyDescent="0.2">
      <c r="A27" s="86"/>
      <c r="B27" s="44">
        <v>21</v>
      </c>
      <c r="C27" s="20" t="str">
        <f>IF(A27="","",VLOOKUP($A27,記入欄!$A$7:$Y$116,2,0))</f>
        <v/>
      </c>
      <c r="D27" s="85" t="str">
        <f>IF(A27="","",VLOOKUP($A27,記入欄!$A$7:$Y$116,3,0))</f>
        <v/>
      </c>
      <c r="E27" s="20" t="str">
        <f>IF(A27="","",VLOOKUP($A27,記入欄!$A$7:$Y$116,4,0))</f>
        <v/>
      </c>
      <c r="F27" s="35" t="s">
        <v>52</v>
      </c>
      <c r="G27" s="3" t="str">
        <f>IF(A27="","",VLOOKUP($A27,記入欄!$A$7:$Y$116,6,0))</f>
        <v/>
      </c>
      <c r="H27" s="3" t="s">
        <v>42</v>
      </c>
      <c r="I27" s="10" t="str">
        <f>IF(A27="","",VLOOKUP($A27,記入欄!$A$7:$Y$116,8,0))</f>
        <v/>
      </c>
      <c r="J27" s="3" t="s">
        <v>6</v>
      </c>
      <c r="K27" s="3" t="str">
        <f>IF(A27="","",VLOOKUP($A27,記入欄!$A$7:$Y$116,10,0))</f>
        <v/>
      </c>
      <c r="L27" s="3" t="s">
        <v>8</v>
      </c>
      <c r="M27" s="118" t="str">
        <f>IF(A27="","",VLOOKUP($A27,記入欄!$A$7:$Y$116,12,0))</f>
        <v/>
      </c>
      <c r="N27" s="119" t="e">
        <f>IF(#REF!="","",VLOOKUP($A27,記入欄!$A$7:$Y$116,15,0))</f>
        <v>#REF!</v>
      </c>
      <c r="O27" s="3" t="s">
        <v>42</v>
      </c>
      <c r="P27" s="3" t="str">
        <f>IF(A27="","",VLOOKUP($A27,記入欄!$A$7:$Y$116,15,0))</f>
        <v/>
      </c>
      <c r="Q27" s="3" t="s">
        <v>6</v>
      </c>
      <c r="R27" s="3" t="str">
        <f>IF(A27="","",VLOOKUP($A27,記入欄!$A$7:$Y$116,17,0))</f>
        <v/>
      </c>
      <c r="S27" s="15" t="s">
        <v>8</v>
      </c>
      <c r="T27" s="19" t="str">
        <f>IF(A27="","",VLOOKUP($A27,記入欄!$A$7:$Y$116,19,0))</f>
        <v/>
      </c>
      <c r="U27" s="17" t="str">
        <f>IF(A27="","",VLOOKUP($A27,記入欄!$A$7:$Y$116,20,0))</f>
        <v/>
      </c>
      <c r="V27" s="17" t="str">
        <f>IF(A27="","",VLOOKUP($A27,記入欄!$A$7:$Y$116,21,0))</f>
        <v/>
      </c>
      <c r="W27" s="118" t="str">
        <f>IF(A27="","",VLOOKUP($A27,記入欄!$A$7:$Y$116,22,0))</f>
        <v/>
      </c>
      <c r="X27" s="119"/>
      <c r="Y27" s="119"/>
      <c r="Z27" s="120"/>
    </row>
    <row r="28" spans="1:26" ht="24" customHeight="1" x14ac:dyDescent="0.2">
      <c r="A28" s="86"/>
      <c r="B28" s="44">
        <v>22</v>
      </c>
      <c r="C28" s="20" t="str">
        <f>IF(A28="","",VLOOKUP($A28,記入欄!$A$7:$Y$116,2,0))</f>
        <v/>
      </c>
      <c r="D28" s="85" t="str">
        <f>IF(A28="","",VLOOKUP($A28,記入欄!$A$7:$Y$116,3,0))</f>
        <v/>
      </c>
      <c r="E28" s="20" t="str">
        <f>IF(A28="","",VLOOKUP($A28,記入欄!$A$7:$Y$116,4,0))</f>
        <v/>
      </c>
      <c r="F28" s="35" t="s">
        <v>52</v>
      </c>
      <c r="G28" s="3" t="str">
        <f>IF(A28="","",VLOOKUP($A28,記入欄!$A$7:$Y$116,6,0))</f>
        <v/>
      </c>
      <c r="H28" s="3" t="s">
        <v>42</v>
      </c>
      <c r="I28" s="10" t="str">
        <f>IF(A28="","",VLOOKUP($A28,記入欄!$A$7:$Y$116,8,0))</f>
        <v/>
      </c>
      <c r="J28" s="3" t="s">
        <v>6</v>
      </c>
      <c r="K28" s="16" t="str">
        <f>IF(A28="","",VLOOKUP($A28,記入欄!$A$7:$Y$116,10,0))</f>
        <v/>
      </c>
      <c r="L28" s="3" t="s">
        <v>8</v>
      </c>
      <c r="M28" s="118" t="str">
        <f>IF(A28="","",VLOOKUP($A28,記入欄!$A$7:$Y$116,12,0))</f>
        <v/>
      </c>
      <c r="N28" s="119" t="e">
        <f>IF(#REF!="","",VLOOKUP($A28,記入欄!$A$7:$Y$116,15,0))</f>
        <v>#REF!</v>
      </c>
      <c r="O28" s="3" t="s">
        <v>42</v>
      </c>
      <c r="P28" s="3" t="str">
        <f>IF(A28="","",VLOOKUP($A28,記入欄!$A$7:$Y$116,15,0))</f>
        <v/>
      </c>
      <c r="Q28" s="3" t="s">
        <v>6</v>
      </c>
      <c r="R28" s="3" t="str">
        <f>IF(A28="","",VLOOKUP($A28,記入欄!$A$7:$Y$116,17,0))</f>
        <v/>
      </c>
      <c r="S28" s="15" t="s">
        <v>8</v>
      </c>
      <c r="T28" s="19" t="str">
        <f>IF(A28="","",VLOOKUP($A28,記入欄!$A$7:$Y$116,19,0))</f>
        <v/>
      </c>
      <c r="U28" s="17" t="str">
        <f>IF(A28="","",VLOOKUP($A28,記入欄!$A$7:$Y$116,20,0))</f>
        <v/>
      </c>
      <c r="V28" s="17" t="str">
        <f>IF(A28="","",VLOOKUP($A28,記入欄!$A$7:$Y$116,21,0))</f>
        <v/>
      </c>
      <c r="W28" s="118" t="str">
        <f>IF(A28="","",VLOOKUP($A28,記入欄!$A$7:$Y$116,22,0))</f>
        <v/>
      </c>
      <c r="X28" s="119"/>
      <c r="Y28" s="119"/>
      <c r="Z28" s="120"/>
    </row>
    <row r="29" spans="1:26" ht="24" customHeight="1" x14ac:dyDescent="0.2">
      <c r="A29" s="86"/>
      <c r="B29" s="44">
        <v>23</v>
      </c>
      <c r="C29" s="20" t="str">
        <f>IF(A29="","",VLOOKUP($A29,記入欄!$A$7:$Y$116,2,0))</f>
        <v/>
      </c>
      <c r="D29" s="85" t="str">
        <f>IF(A29="","",VLOOKUP($A29,記入欄!$A$7:$Y$116,3,0))</f>
        <v/>
      </c>
      <c r="E29" s="20" t="str">
        <f>IF(A29="","",VLOOKUP($A29,記入欄!$A$7:$Y$116,4,0))</f>
        <v/>
      </c>
      <c r="F29" s="35" t="s">
        <v>52</v>
      </c>
      <c r="G29" s="3" t="str">
        <f>IF(A29="","",VLOOKUP($A29,記入欄!$A$7:$Y$116,6,0))</f>
        <v/>
      </c>
      <c r="H29" s="3" t="s">
        <v>42</v>
      </c>
      <c r="I29" s="10" t="str">
        <f>IF(A29="","",VLOOKUP($A29,記入欄!$A$7:$Y$116,8,0))</f>
        <v/>
      </c>
      <c r="J29" s="3" t="s">
        <v>6</v>
      </c>
      <c r="K29" s="3" t="str">
        <f>IF(A29="","",VLOOKUP($A29,記入欄!$A$7:$Y$116,10,0))</f>
        <v/>
      </c>
      <c r="L29" s="3" t="s">
        <v>8</v>
      </c>
      <c r="M29" s="118" t="str">
        <f>IF(A29="","",VLOOKUP($A29,記入欄!$A$7:$Y$116,12,0))</f>
        <v/>
      </c>
      <c r="N29" s="119" t="e">
        <f>IF(#REF!="","",VLOOKUP($A29,記入欄!$A$7:$Y$116,15,0))</f>
        <v>#REF!</v>
      </c>
      <c r="O29" s="3" t="s">
        <v>42</v>
      </c>
      <c r="P29" s="3" t="str">
        <f>IF(A29="","",VLOOKUP($A29,記入欄!$A$7:$Y$116,15,0))</f>
        <v/>
      </c>
      <c r="Q29" s="3" t="s">
        <v>6</v>
      </c>
      <c r="R29" s="3" t="str">
        <f>IF(A29="","",VLOOKUP($A29,記入欄!$A$7:$Y$116,17,0))</f>
        <v/>
      </c>
      <c r="S29" s="15" t="s">
        <v>8</v>
      </c>
      <c r="T29" s="19" t="str">
        <f>IF(A29="","",VLOOKUP($A29,記入欄!$A$7:$Y$116,19,0))</f>
        <v/>
      </c>
      <c r="U29" s="17" t="str">
        <f>IF(A29="","",VLOOKUP($A29,記入欄!$A$7:$Y$116,20,0))</f>
        <v/>
      </c>
      <c r="V29" s="17" t="str">
        <f>IF(A29="","",VLOOKUP($A29,記入欄!$A$7:$Y$116,21,0))</f>
        <v/>
      </c>
      <c r="W29" s="118" t="str">
        <f>IF(A29="","",VLOOKUP($A29,記入欄!$A$7:$Y$116,22,0))</f>
        <v/>
      </c>
      <c r="X29" s="119"/>
      <c r="Y29" s="119"/>
      <c r="Z29" s="120"/>
    </row>
    <row r="30" spans="1:26" ht="24" customHeight="1" x14ac:dyDescent="0.2">
      <c r="A30" s="86"/>
      <c r="B30" s="44">
        <v>24</v>
      </c>
      <c r="C30" s="20" t="str">
        <f>IF(A30="","",VLOOKUP($A30,記入欄!$A$7:$Y$116,2,0))</f>
        <v/>
      </c>
      <c r="D30" s="85" t="str">
        <f>IF(A30="","",VLOOKUP($A30,記入欄!$A$7:$Y$116,3,0))</f>
        <v/>
      </c>
      <c r="E30" s="20" t="str">
        <f>IF(A30="","",VLOOKUP($A30,記入欄!$A$7:$Y$116,4,0))</f>
        <v/>
      </c>
      <c r="F30" s="35" t="s">
        <v>52</v>
      </c>
      <c r="G30" s="3" t="str">
        <f>IF(A30="","",VLOOKUP($A30,記入欄!$A$7:$Y$116,6,0))</f>
        <v/>
      </c>
      <c r="H30" s="3" t="s">
        <v>42</v>
      </c>
      <c r="I30" s="10" t="str">
        <f>IF(A30="","",VLOOKUP($A30,記入欄!$A$7:$Y$116,8,0))</f>
        <v/>
      </c>
      <c r="J30" s="3" t="s">
        <v>6</v>
      </c>
      <c r="K30" s="16" t="str">
        <f>IF(A30="","",VLOOKUP($A30,記入欄!$A$7:$Y$116,10,0))</f>
        <v/>
      </c>
      <c r="L30" s="3" t="s">
        <v>8</v>
      </c>
      <c r="M30" s="118" t="str">
        <f>IF(A30="","",VLOOKUP($A30,記入欄!$A$7:$Y$116,12,0))</f>
        <v/>
      </c>
      <c r="N30" s="119" t="e">
        <f>IF(#REF!="","",VLOOKUP($A30,記入欄!$A$7:$Y$116,15,0))</f>
        <v>#REF!</v>
      </c>
      <c r="O30" s="3" t="s">
        <v>42</v>
      </c>
      <c r="P30" s="3" t="str">
        <f>IF(A30="","",VLOOKUP($A30,記入欄!$A$7:$Y$116,15,0))</f>
        <v/>
      </c>
      <c r="Q30" s="3" t="s">
        <v>6</v>
      </c>
      <c r="R30" s="3" t="str">
        <f>IF(A30="","",VLOOKUP($A30,記入欄!$A$7:$Y$116,17,0))</f>
        <v/>
      </c>
      <c r="S30" s="15" t="s">
        <v>8</v>
      </c>
      <c r="T30" s="19" t="str">
        <f>IF(A30="","",VLOOKUP($A30,記入欄!$A$7:$Y$116,19,0))</f>
        <v/>
      </c>
      <c r="U30" s="17" t="str">
        <f>IF(A30="","",VLOOKUP($A30,記入欄!$A$7:$Y$116,20,0))</f>
        <v/>
      </c>
      <c r="V30" s="17" t="str">
        <f>IF(A30="","",VLOOKUP($A30,記入欄!$A$7:$Y$116,21,0))</f>
        <v/>
      </c>
      <c r="W30" s="118" t="str">
        <f>IF(A30="","",VLOOKUP($A30,記入欄!$A$7:$Y$116,22,0))</f>
        <v/>
      </c>
      <c r="X30" s="119"/>
      <c r="Y30" s="119"/>
      <c r="Z30" s="120"/>
    </row>
    <row r="31" spans="1:26" ht="24" customHeight="1" x14ac:dyDescent="0.2">
      <c r="A31" s="86"/>
      <c r="B31" s="44">
        <v>25</v>
      </c>
      <c r="C31" s="20" t="str">
        <f>IF(A31="","",VLOOKUP($A31,記入欄!$A$7:$Y$116,2,0))</f>
        <v/>
      </c>
      <c r="D31" s="85" t="str">
        <f>IF(A31="","",VLOOKUP($A31,記入欄!$A$7:$Y$116,3,0))</f>
        <v/>
      </c>
      <c r="E31" s="20" t="str">
        <f>IF(A31="","",VLOOKUP($A31,記入欄!$A$7:$Y$116,4,0))</f>
        <v/>
      </c>
      <c r="F31" s="35" t="s">
        <v>52</v>
      </c>
      <c r="G31" s="3" t="str">
        <f>IF(A31="","",VLOOKUP($A31,記入欄!$A$7:$Y$116,6,0))</f>
        <v/>
      </c>
      <c r="H31" s="3" t="s">
        <v>42</v>
      </c>
      <c r="I31" s="10" t="str">
        <f>IF(A31="","",VLOOKUP($A31,記入欄!$A$7:$Y$116,8,0))</f>
        <v/>
      </c>
      <c r="J31" s="3" t="s">
        <v>6</v>
      </c>
      <c r="K31" s="16" t="str">
        <f>IF(A31="","",VLOOKUP($A31,記入欄!$A$7:$Y$116,10,0))</f>
        <v/>
      </c>
      <c r="L31" s="3" t="s">
        <v>8</v>
      </c>
      <c r="M31" s="118" t="str">
        <f>IF(A31="","",VLOOKUP($A31,記入欄!$A$7:$Y$116,12,0))</f>
        <v/>
      </c>
      <c r="N31" s="119" t="e">
        <f>IF(#REF!="","",VLOOKUP($A31,記入欄!$A$7:$Y$116,15,0))</f>
        <v>#REF!</v>
      </c>
      <c r="O31" s="3" t="s">
        <v>42</v>
      </c>
      <c r="P31" s="3" t="str">
        <f>IF(A31="","",VLOOKUP($A31,記入欄!$A$7:$Y$116,15,0))</f>
        <v/>
      </c>
      <c r="Q31" s="3" t="s">
        <v>6</v>
      </c>
      <c r="R31" s="3" t="str">
        <f>IF(A31="","",VLOOKUP($A31,記入欄!$A$7:$Y$116,17,0))</f>
        <v/>
      </c>
      <c r="S31" s="15" t="s">
        <v>8</v>
      </c>
      <c r="T31" s="19" t="str">
        <f>IF(A31="","",VLOOKUP($A31,記入欄!$A$7:$Y$116,19,0))</f>
        <v/>
      </c>
      <c r="U31" s="17" t="str">
        <f>IF(A31="","",VLOOKUP($A31,記入欄!$A$7:$Y$116,20,0))</f>
        <v/>
      </c>
      <c r="V31" s="17" t="str">
        <f>IF(A31="","",VLOOKUP($A31,記入欄!$A$7:$Y$116,21,0))</f>
        <v/>
      </c>
      <c r="W31" s="118" t="str">
        <f>IF(A31="","",VLOOKUP($A31,記入欄!$A$7:$Y$116,22,0))</f>
        <v/>
      </c>
      <c r="X31" s="119"/>
      <c r="Y31" s="119"/>
      <c r="Z31" s="120"/>
    </row>
    <row r="32" spans="1:26" ht="24" customHeight="1" x14ac:dyDescent="0.2">
      <c r="A32" s="86"/>
      <c r="B32" s="44">
        <v>26</v>
      </c>
      <c r="C32" s="20" t="str">
        <f>IF(A32="","",VLOOKUP($A32,記入欄!$A$7:$Y$116,2,0))</f>
        <v/>
      </c>
      <c r="D32" s="85" t="str">
        <f>IF(A32="","",VLOOKUP($A32,記入欄!$A$7:$Y$116,3,0))</f>
        <v/>
      </c>
      <c r="E32" s="20" t="str">
        <f>IF(A32="","",VLOOKUP($A32,記入欄!$A$7:$Y$116,4,0))</f>
        <v/>
      </c>
      <c r="F32" s="35" t="s">
        <v>52</v>
      </c>
      <c r="G32" s="3" t="str">
        <f>IF(A32="","",VLOOKUP($A32,記入欄!$A$7:$Y$116,6,0))</f>
        <v/>
      </c>
      <c r="H32" s="3" t="s">
        <v>42</v>
      </c>
      <c r="I32" s="10" t="str">
        <f>IF(A32="","",VLOOKUP($A32,記入欄!$A$7:$Y$116,8,0))</f>
        <v/>
      </c>
      <c r="J32" s="3" t="s">
        <v>6</v>
      </c>
      <c r="K32" s="3" t="str">
        <f>IF(A32="","",VLOOKUP($A32,記入欄!$A$7:$Y$116,10,0))</f>
        <v/>
      </c>
      <c r="L32" s="3" t="s">
        <v>8</v>
      </c>
      <c r="M32" s="118" t="str">
        <f>IF(A32="","",VLOOKUP($A32,記入欄!$A$7:$Y$116,12,0))</f>
        <v/>
      </c>
      <c r="N32" s="119" t="e">
        <f>IF(#REF!="","",VLOOKUP($A32,記入欄!$A$7:$Y$116,15,0))</f>
        <v>#REF!</v>
      </c>
      <c r="O32" s="3" t="s">
        <v>42</v>
      </c>
      <c r="P32" s="3" t="str">
        <f>IF(A32="","",VLOOKUP($A32,記入欄!$A$7:$Y$116,15,0))</f>
        <v/>
      </c>
      <c r="Q32" s="3" t="s">
        <v>6</v>
      </c>
      <c r="R32" s="3" t="str">
        <f>IF(A32="","",VLOOKUP($A32,記入欄!$A$7:$Y$116,17,0))</f>
        <v/>
      </c>
      <c r="S32" s="15" t="s">
        <v>8</v>
      </c>
      <c r="T32" s="19" t="str">
        <f>IF(A32="","",VLOOKUP($A32,記入欄!$A$7:$Y$116,19,0))</f>
        <v/>
      </c>
      <c r="U32" s="17" t="str">
        <f>IF(A32="","",VLOOKUP($A32,記入欄!$A$7:$Y$116,20,0))</f>
        <v/>
      </c>
      <c r="V32" s="17" t="str">
        <f>IF(A32="","",VLOOKUP($A32,記入欄!$A$7:$Y$116,21,0))</f>
        <v/>
      </c>
      <c r="W32" s="118" t="str">
        <f>IF(A32="","",VLOOKUP($A32,記入欄!$A$7:$Y$116,22,0))</f>
        <v/>
      </c>
      <c r="X32" s="119"/>
      <c r="Y32" s="119"/>
      <c r="Z32" s="120"/>
    </row>
    <row r="33" spans="1:26" ht="24" customHeight="1" x14ac:dyDescent="0.2">
      <c r="A33" s="86"/>
      <c r="B33" s="44">
        <v>27</v>
      </c>
      <c r="C33" s="20" t="str">
        <f>IF(A33="","",VLOOKUP($A33,記入欄!$A$7:$Y$116,2,0))</f>
        <v/>
      </c>
      <c r="D33" s="85" t="str">
        <f>IF(A33="","",VLOOKUP($A33,記入欄!$A$7:$Y$116,3,0))</f>
        <v/>
      </c>
      <c r="E33" s="20" t="str">
        <f>IF(A33="","",VLOOKUP($A33,記入欄!$A$7:$Y$116,4,0))</f>
        <v/>
      </c>
      <c r="F33" s="35" t="s">
        <v>52</v>
      </c>
      <c r="G33" s="3" t="str">
        <f>IF(A33="","",VLOOKUP($A33,記入欄!$A$7:$Y$116,6,0))</f>
        <v/>
      </c>
      <c r="H33" s="3" t="s">
        <v>42</v>
      </c>
      <c r="I33" s="10" t="str">
        <f>IF(A33="","",VLOOKUP($A33,記入欄!$A$7:$Y$116,8,0))</f>
        <v/>
      </c>
      <c r="J33" s="3" t="s">
        <v>6</v>
      </c>
      <c r="K33" s="16" t="str">
        <f>IF(A33="","",VLOOKUP($A33,記入欄!$A$7:$Y$116,10,0))</f>
        <v/>
      </c>
      <c r="L33" s="3" t="s">
        <v>8</v>
      </c>
      <c r="M33" s="118" t="str">
        <f>IF(A33="","",VLOOKUP($A33,記入欄!$A$7:$Y$116,12,0))</f>
        <v/>
      </c>
      <c r="N33" s="119" t="e">
        <f>IF(#REF!="","",VLOOKUP($A33,記入欄!$A$7:$Y$116,15,0))</f>
        <v>#REF!</v>
      </c>
      <c r="O33" s="3" t="s">
        <v>42</v>
      </c>
      <c r="P33" s="3" t="str">
        <f>IF(A33="","",VLOOKUP($A33,記入欄!$A$7:$Y$116,15,0))</f>
        <v/>
      </c>
      <c r="Q33" s="3" t="s">
        <v>6</v>
      </c>
      <c r="R33" s="3" t="str">
        <f>IF(A33="","",VLOOKUP($A33,記入欄!$A$7:$Y$116,17,0))</f>
        <v/>
      </c>
      <c r="S33" s="15" t="s">
        <v>8</v>
      </c>
      <c r="T33" s="19" t="str">
        <f>IF(A33="","",VLOOKUP($A33,記入欄!$A$7:$Y$116,19,0))</f>
        <v/>
      </c>
      <c r="U33" s="17" t="str">
        <f>IF(A33="","",VLOOKUP($A33,記入欄!$A$7:$Y$116,20,0))</f>
        <v/>
      </c>
      <c r="V33" s="17" t="str">
        <f>IF(A33="","",VLOOKUP($A33,記入欄!$A$7:$Y$116,21,0))</f>
        <v/>
      </c>
      <c r="W33" s="118" t="str">
        <f>IF(A33="","",VLOOKUP($A33,記入欄!$A$7:$Y$116,22,0))</f>
        <v/>
      </c>
      <c r="X33" s="119"/>
      <c r="Y33" s="119"/>
      <c r="Z33" s="120"/>
    </row>
    <row r="34" spans="1:26" ht="24" customHeight="1" x14ac:dyDescent="0.2">
      <c r="A34" s="86"/>
      <c r="B34" s="44">
        <v>28</v>
      </c>
      <c r="C34" s="20" t="str">
        <f>IF(A34="","",VLOOKUP($A34,記入欄!$A$7:$Y$116,2,0))</f>
        <v/>
      </c>
      <c r="D34" s="85" t="str">
        <f>IF(A34="","",VLOOKUP($A34,記入欄!$A$7:$Y$116,3,0))</f>
        <v/>
      </c>
      <c r="E34" s="20" t="str">
        <f>IF(A34="","",VLOOKUP($A34,記入欄!$A$7:$Y$116,4,0))</f>
        <v/>
      </c>
      <c r="F34" s="35" t="s">
        <v>52</v>
      </c>
      <c r="G34" s="3" t="str">
        <f>IF(A34="","",VLOOKUP($A34,記入欄!$A$7:$Y$116,6,0))</f>
        <v/>
      </c>
      <c r="H34" s="3" t="s">
        <v>42</v>
      </c>
      <c r="I34" s="10" t="str">
        <f>IF(A34="","",VLOOKUP($A34,記入欄!$A$7:$Y$116,8,0))</f>
        <v/>
      </c>
      <c r="J34" s="3" t="s">
        <v>6</v>
      </c>
      <c r="K34" s="3" t="str">
        <f>IF(A34="","",VLOOKUP($A34,記入欄!$A$7:$Y$116,10,0))</f>
        <v/>
      </c>
      <c r="L34" s="3" t="s">
        <v>8</v>
      </c>
      <c r="M34" s="118" t="str">
        <f>IF(A34="","",VLOOKUP($A34,記入欄!$A$7:$Y$116,12,0))</f>
        <v/>
      </c>
      <c r="N34" s="119" t="e">
        <f>IF(#REF!="","",VLOOKUP($A34,記入欄!$A$7:$Y$116,15,0))</f>
        <v>#REF!</v>
      </c>
      <c r="O34" s="3" t="s">
        <v>42</v>
      </c>
      <c r="P34" s="3" t="str">
        <f>IF(A34="","",VLOOKUP($A34,記入欄!$A$7:$Y$116,15,0))</f>
        <v/>
      </c>
      <c r="Q34" s="3" t="s">
        <v>6</v>
      </c>
      <c r="R34" s="3" t="str">
        <f>IF(A34="","",VLOOKUP($A34,記入欄!$A$7:$Y$116,17,0))</f>
        <v/>
      </c>
      <c r="S34" s="15" t="s">
        <v>8</v>
      </c>
      <c r="T34" s="19" t="str">
        <f>IF(A34="","",VLOOKUP($A34,記入欄!$A$7:$Y$116,19,0))</f>
        <v/>
      </c>
      <c r="U34" s="17" t="str">
        <f>IF(A34="","",VLOOKUP($A34,記入欄!$A$7:$Y$116,20,0))</f>
        <v/>
      </c>
      <c r="V34" s="17" t="str">
        <f>IF(A34="","",VLOOKUP($A34,記入欄!$A$7:$Y$116,21,0))</f>
        <v/>
      </c>
      <c r="W34" s="118" t="str">
        <f>IF(A34="","",VLOOKUP($A34,記入欄!$A$7:$Y$116,22,0))</f>
        <v/>
      </c>
      <c r="X34" s="119"/>
      <c r="Y34" s="119"/>
      <c r="Z34" s="120"/>
    </row>
    <row r="35" spans="1:26" ht="24" customHeight="1" x14ac:dyDescent="0.2">
      <c r="A35" s="86"/>
      <c r="B35" s="44">
        <v>29</v>
      </c>
      <c r="C35" s="20" t="str">
        <f>IF(A35="","",VLOOKUP($A35,記入欄!$A$7:$Y$116,2,0))</f>
        <v/>
      </c>
      <c r="D35" s="85" t="str">
        <f>IF(A35="","",VLOOKUP($A35,記入欄!$A$7:$Y$116,3,0))</f>
        <v/>
      </c>
      <c r="E35" s="20" t="str">
        <f>IF(A35="","",VLOOKUP($A35,記入欄!$A$7:$Y$116,4,0))</f>
        <v/>
      </c>
      <c r="F35" s="35" t="s">
        <v>52</v>
      </c>
      <c r="G35" s="3" t="str">
        <f>IF(A35="","",VLOOKUP($A35,記入欄!$A$7:$Y$116,6,0))</f>
        <v/>
      </c>
      <c r="H35" s="3" t="s">
        <v>42</v>
      </c>
      <c r="I35" s="10" t="str">
        <f>IF(A35="","",VLOOKUP($A35,記入欄!$A$7:$Y$116,8,0))</f>
        <v/>
      </c>
      <c r="J35" s="3" t="s">
        <v>6</v>
      </c>
      <c r="K35" s="16" t="str">
        <f>IF(A35="","",VLOOKUP($A35,記入欄!$A$7:$Y$116,10,0))</f>
        <v/>
      </c>
      <c r="L35" s="3" t="s">
        <v>8</v>
      </c>
      <c r="M35" s="118" t="str">
        <f>IF(A35="","",VLOOKUP($A35,記入欄!$A$7:$Y$116,12,0))</f>
        <v/>
      </c>
      <c r="N35" s="119" t="e">
        <f>IF(#REF!="","",VLOOKUP($A35,記入欄!$A$7:$Y$116,15,0))</f>
        <v>#REF!</v>
      </c>
      <c r="O35" s="3" t="s">
        <v>42</v>
      </c>
      <c r="P35" s="3" t="str">
        <f>IF(A35="","",VLOOKUP($A35,記入欄!$A$7:$Y$116,15,0))</f>
        <v/>
      </c>
      <c r="Q35" s="3" t="s">
        <v>6</v>
      </c>
      <c r="R35" s="3" t="str">
        <f>IF(A35="","",VLOOKUP($A35,記入欄!$A$7:$Y$116,17,0))</f>
        <v/>
      </c>
      <c r="S35" s="15" t="s">
        <v>8</v>
      </c>
      <c r="T35" s="19" t="str">
        <f>IF(A35="","",VLOOKUP($A35,記入欄!$A$7:$Y$116,19,0))</f>
        <v/>
      </c>
      <c r="U35" s="17" t="str">
        <f>IF(A35="","",VLOOKUP($A35,記入欄!$A$7:$Y$116,20,0))</f>
        <v/>
      </c>
      <c r="V35" s="17" t="str">
        <f>IF(A35="","",VLOOKUP($A35,記入欄!$A$7:$Y$116,21,0))</f>
        <v/>
      </c>
      <c r="W35" s="118" t="str">
        <f>IF(A35="","",VLOOKUP($A35,記入欄!$A$7:$Y$116,22,0))</f>
        <v/>
      </c>
      <c r="X35" s="119"/>
      <c r="Y35" s="119"/>
      <c r="Z35" s="120"/>
    </row>
    <row r="36" spans="1:26" ht="24" customHeight="1" x14ac:dyDescent="0.2">
      <c r="A36" s="86"/>
      <c r="B36" s="44">
        <v>30</v>
      </c>
      <c r="C36" s="20" t="str">
        <f>IF(A36="","",VLOOKUP($A36,記入欄!$A$7:$Y$116,2,0))</f>
        <v/>
      </c>
      <c r="D36" s="85" t="str">
        <f>IF(A36="","",VLOOKUP($A36,記入欄!$A$7:$Y$116,3,0))</f>
        <v/>
      </c>
      <c r="E36" s="20" t="str">
        <f>IF(A36="","",VLOOKUP($A36,記入欄!$A$7:$Y$116,4,0))</f>
        <v/>
      </c>
      <c r="F36" s="35" t="s">
        <v>52</v>
      </c>
      <c r="G36" s="3" t="str">
        <f>IF(A36="","",VLOOKUP($A36,記入欄!$A$7:$Y$116,6,0))</f>
        <v/>
      </c>
      <c r="H36" s="3" t="s">
        <v>42</v>
      </c>
      <c r="I36" s="10" t="str">
        <f>IF(A36="","",VLOOKUP($A36,記入欄!$A$7:$Y$116,8,0))</f>
        <v/>
      </c>
      <c r="J36" s="3" t="s">
        <v>6</v>
      </c>
      <c r="K36" s="3" t="str">
        <f>IF(A36="","",VLOOKUP($A36,記入欄!$A$7:$Y$116,10,0))</f>
        <v/>
      </c>
      <c r="L36" s="3" t="s">
        <v>8</v>
      </c>
      <c r="M36" s="118" t="str">
        <f>IF(A36="","",VLOOKUP($A36,記入欄!$A$7:$Y$116,12,0))</f>
        <v/>
      </c>
      <c r="N36" s="119" t="e">
        <f>IF(#REF!="","",VLOOKUP($A36,記入欄!$A$7:$Y$116,15,0))</f>
        <v>#REF!</v>
      </c>
      <c r="O36" s="3" t="s">
        <v>42</v>
      </c>
      <c r="P36" s="3" t="str">
        <f>IF(A36="","",VLOOKUP($A36,記入欄!$A$7:$Y$116,15,0))</f>
        <v/>
      </c>
      <c r="Q36" s="3" t="s">
        <v>6</v>
      </c>
      <c r="R36" s="3" t="str">
        <f>IF(A36="","",VLOOKUP($A36,記入欄!$A$7:$Y$116,17,0))</f>
        <v/>
      </c>
      <c r="S36" s="15" t="s">
        <v>8</v>
      </c>
      <c r="T36" s="19" t="str">
        <f>IF(A36="","",VLOOKUP($A36,記入欄!$A$7:$Y$116,19,0))</f>
        <v/>
      </c>
      <c r="U36" s="17" t="str">
        <f>IF(A36="","",VLOOKUP($A36,記入欄!$A$7:$Y$116,20,0))</f>
        <v/>
      </c>
      <c r="V36" s="17" t="str">
        <f>IF(A36="","",VLOOKUP($A36,記入欄!$A$7:$Y$116,21,0))</f>
        <v/>
      </c>
      <c r="W36" s="118" t="str">
        <f>IF(A36="","",VLOOKUP($A36,記入欄!$A$7:$Y$116,22,0))</f>
        <v/>
      </c>
      <c r="X36" s="119"/>
      <c r="Y36" s="119"/>
      <c r="Z36" s="120"/>
    </row>
    <row r="37" spans="1:26" ht="26.25" customHeight="1" x14ac:dyDescent="0.2">
      <c r="B37" s="133" t="s">
        <v>41</v>
      </c>
      <c r="C37" s="134"/>
      <c r="D37" s="139">
        <f>記入欄!C117</f>
        <v>0</v>
      </c>
      <c r="E37" s="135"/>
      <c r="F37" s="135"/>
      <c r="G37" s="135"/>
      <c r="H37" s="135"/>
      <c r="I37" s="135"/>
      <c r="J37" s="135"/>
      <c r="K37" s="3"/>
      <c r="L37" s="3"/>
      <c r="M37" s="3"/>
      <c r="N37" s="13"/>
      <c r="O37" s="13"/>
      <c r="P37" s="135"/>
      <c r="Q37" s="135"/>
      <c r="R37" s="135"/>
      <c r="S37" s="135"/>
      <c r="T37" s="135"/>
      <c r="U37" s="135"/>
      <c r="V37" s="135"/>
      <c r="W37" s="135"/>
      <c r="X37" s="135"/>
      <c r="Y37" s="135"/>
      <c r="Z37" s="136"/>
    </row>
    <row r="38" spans="1:26" ht="6.75" customHeight="1" x14ac:dyDescent="0.2">
      <c r="A38" s="83"/>
      <c r="B38" s="2"/>
      <c r="C38" s="10"/>
      <c r="D38" s="39"/>
      <c r="E38" s="39"/>
      <c r="F38" s="39"/>
      <c r="G38" s="39"/>
      <c r="H38" s="39"/>
      <c r="I38" s="39"/>
      <c r="J38" s="39"/>
      <c r="K38" s="10"/>
      <c r="L38" s="10"/>
      <c r="M38" s="10"/>
      <c r="N38" s="39"/>
      <c r="O38" s="39"/>
      <c r="P38" s="43"/>
      <c r="Q38" s="41"/>
      <c r="R38" s="41"/>
      <c r="S38" s="41"/>
      <c r="T38" s="41"/>
      <c r="U38" s="41"/>
      <c r="V38" s="41"/>
      <c r="W38" s="41"/>
      <c r="X38" s="40"/>
      <c r="Y38" s="11"/>
      <c r="Z38" s="5"/>
    </row>
    <row r="39" spans="1:26" ht="17.25" customHeight="1" x14ac:dyDescent="0.2">
      <c r="B39" s="4"/>
      <c r="C39" s="117" t="s">
        <v>18</v>
      </c>
      <c r="D39" s="117"/>
      <c r="E39" s="117"/>
      <c r="F39" s="117"/>
      <c r="G39" s="117"/>
      <c r="H39" s="117"/>
      <c r="I39" s="117"/>
      <c r="J39" s="117"/>
      <c r="K39" s="117"/>
      <c r="L39" s="117"/>
      <c r="M39" s="117"/>
      <c r="N39" s="117"/>
      <c r="O39" s="117"/>
      <c r="P39" s="117"/>
      <c r="Q39" s="117"/>
      <c r="R39" s="117"/>
      <c r="S39" s="117"/>
      <c r="Z39" s="5"/>
    </row>
    <row r="40" spans="1:26" ht="7.9" customHeight="1" x14ac:dyDescent="0.2">
      <c r="B40" s="4"/>
      <c r="Z40" s="5"/>
    </row>
    <row r="41" spans="1:26" ht="14" x14ac:dyDescent="0.2">
      <c r="B41" s="4"/>
      <c r="D41" s="12" t="str">
        <f>記入欄!C121:C121</f>
        <v>令和　6 年</v>
      </c>
      <c r="E41" s="1">
        <f>記入欄!D121</f>
        <v>0</v>
      </c>
      <c r="F41" s="1" t="s">
        <v>7</v>
      </c>
      <c r="G41" s="1">
        <f>記入欄!F121</f>
        <v>0</v>
      </c>
      <c r="H41" s="1" t="s">
        <v>9</v>
      </c>
      <c r="K41" s="48" t="s">
        <v>21</v>
      </c>
      <c r="L41" s="131">
        <f>記入欄!K121</f>
        <v>0</v>
      </c>
      <c r="M41" s="131"/>
      <c r="N41" s="47" t="s">
        <v>27</v>
      </c>
      <c r="O41" s="132">
        <f>記入欄!N121</f>
        <v>0</v>
      </c>
      <c r="P41" s="131"/>
      <c r="Q41" s="131"/>
      <c r="Z41" s="5"/>
    </row>
    <row r="42" spans="1:26" ht="21.75" customHeight="1" x14ac:dyDescent="0.2">
      <c r="B42" s="4"/>
      <c r="I42" s="121" t="s">
        <v>24</v>
      </c>
      <c r="J42" s="122"/>
      <c r="K42" s="122"/>
      <c r="L42" s="121">
        <f>記入欄!K122</f>
        <v>0</v>
      </c>
      <c r="M42" s="121"/>
      <c r="N42" s="121"/>
      <c r="O42" s="121"/>
      <c r="P42" s="121"/>
      <c r="Q42" s="121"/>
      <c r="R42" s="121"/>
      <c r="S42" s="121"/>
      <c r="T42" s="121"/>
      <c r="U42" s="121"/>
      <c r="V42" s="121"/>
      <c r="W42" s="121"/>
      <c r="X42" s="121"/>
      <c r="Z42" s="5"/>
    </row>
    <row r="43" spans="1:26" x14ac:dyDescent="0.2">
      <c r="B43" s="4"/>
      <c r="C43" s="143"/>
      <c r="D43" s="143"/>
      <c r="I43" s="50"/>
      <c r="J43" s="50"/>
      <c r="K43" s="50"/>
      <c r="L43" s="50"/>
      <c r="M43" s="49"/>
      <c r="N43" s="121"/>
      <c r="O43" s="121"/>
      <c r="P43" s="121"/>
      <c r="Q43" s="121"/>
      <c r="R43" s="121"/>
      <c r="S43" s="141"/>
      <c r="T43" s="49" t="s">
        <v>11</v>
      </c>
      <c r="U43" s="121">
        <f>記入欄!T123</f>
        <v>0</v>
      </c>
      <c r="V43" s="142"/>
      <c r="W43" s="142"/>
      <c r="X43" s="142"/>
      <c r="Z43" s="5"/>
    </row>
    <row r="44" spans="1:26" ht="18.75" customHeight="1" x14ac:dyDescent="0.2">
      <c r="B44" s="4"/>
      <c r="I44" s="121" t="s">
        <v>25</v>
      </c>
      <c r="J44" s="122"/>
      <c r="K44" s="122"/>
      <c r="L44" s="121">
        <f>記入欄!K124</f>
        <v>0</v>
      </c>
      <c r="M44" s="121"/>
      <c r="N44" s="121"/>
      <c r="O44" s="121"/>
      <c r="P44" s="121"/>
      <c r="Q44" s="121"/>
      <c r="R44" s="121"/>
      <c r="S44" s="121"/>
      <c r="T44" s="141"/>
      <c r="U44" s="141"/>
      <c r="V44" s="50"/>
      <c r="W44" s="50"/>
      <c r="X44" s="50"/>
      <c r="Z44" s="5"/>
    </row>
    <row r="45" spans="1:26" ht="9.65" customHeight="1" x14ac:dyDescent="0.2">
      <c r="B45" s="4"/>
      <c r="I45" s="50"/>
      <c r="J45" s="50"/>
      <c r="K45" s="50"/>
      <c r="L45" s="50"/>
      <c r="M45" s="50"/>
      <c r="N45" s="50"/>
      <c r="O45" s="50"/>
      <c r="P45" s="50"/>
      <c r="Q45" s="50"/>
      <c r="R45" s="50"/>
      <c r="S45" s="50"/>
      <c r="T45" s="50"/>
      <c r="U45" s="50"/>
      <c r="V45" s="50"/>
      <c r="W45" s="50"/>
      <c r="X45" s="50"/>
      <c r="Z45" s="5"/>
    </row>
    <row r="46" spans="1:26" ht="18.75" customHeight="1" x14ac:dyDescent="0.2">
      <c r="B46" s="4"/>
      <c r="I46" s="121" t="s">
        <v>26</v>
      </c>
      <c r="J46" s="122"/>
      <c r="K46" s="122"/>
      <c r="L46" s="121">
        <f>記入欄!K126</f>
        <v>0</v>
      </c>
      <c r="M46" s="121"/>
      <c r="N46" s="121"/>
      <c r="O46" s="121"/>
      <c r="P46" s="121"/>
      <c r="Q46" s="121"/>
      <c r="R46" s="121"/>
      <c r="S46" s="121"/>
      <c r="T46" s="51" t="s">
        <v>12</v>
      </c>
      <c r="U46" s="50"/>
      <c r="V46" s="50"/>
      <c r="W46" s="50"/>
      <c r="X46" s="50"/>
      <c r="Z46" s="5"/>
    </row>
    <row r="47" spans="1:26" ht="13.5" thickBot="1" x14ac:dyDescent="0.25">
      <c r="B47" s="7"/>
      <c r="C47" s="6"/>
      <c r="D47" s="6"/>
      <c r="E47" s="6"/>
      <c r="F47" s="6"/>
      <c r="G47" s="6"/>
      <c r="H47" s="6"/>
      <c r="I47" s="6"/>
      <c r="J47" s="6"/>
      <c r="K47" s="6"/>
      <c r="L47" s="6"/>
      <c r="M47" s="6"/>
      <c r="N47" s="6"/>
      <c r="O47" s="6"/>
      <c r="P47" s="6"/>
      <c r="Q47" s="6"/>
      <c r="R47" s="6"/>
      <c r="S47" s="6"/>
      <c r="T47" s="6"/>
      <c r="U47" s="6"/>
      <c r="V47" s="6"/>
      <c r="W47" s="6"/>
      <c r="X47" s="6"/>
      <c r="Y47" s="6"/>
      <c r="Z47" s="8"/>
    </row>
    <row r="48" spans="1:26" ht="7.5" customHeight="1" x14ac:dyDescent="0.2"/>
    <row r="49" spans="1:24" ht="10.5" customHeight="1" x14ac:dyDescent="0.2">
      <c r="B49" s="37" t="s">
        <v>29</v>
      </c>
      <c r="C49" s="130" t="s">
        <v>47</v>
      </c>
      <c r="D49" s="130"/>
      <c r="E49" s="130"/>
      <c r="F49" s="130"/>
      <c r="G49" s="130"/>
      <c r="H49" s="130"/>
      <c r="I49" s="130"/>
      <c r="J49" s="130"/>
      <c r="K49" s="38"/>
      <c r="L49" s="38"/>
      <c r="M49" s="130" t="s">
        <v>37</v>
      </c>
      <c r="N49" s="130"/>
      <c r="O49" s="130"/>
      <c r="P49" s="130"/>
      <c r="Q49" s="130"/>
      <c r="R49" s="130"/>
      <c r="S49" s="130"/>
      <c r="T49" s="130"/>
      <c r="U49" s="130"/>
      <c r="V49" s="130"/>
      <c r="W49" s="130"/>
      <c r="X49" s="130"/>
    </row>
    <row r="50" spans="1:24" ht="10.5" customHeight="1" x14ac:dyDescent="0.2">
      <c r="A50" s="38"/>
      <c r="B50" s="38"/>
      <c r="C50" s="130" t="s">
        <v>30</v>
      </c>
      <c r="D50" s="130"/>
      <c r="E50" s="130"/>
      <c r="F50" s="130"/>
      <c r="G50" s="130"/>
      <c r="H50" s="130"/>
      <c r="I50" s="130"/>
      <c r="J50" s="130"/>
      <c r="K50" s="38"/>
      <c r="L50" s="38"/>
      <c r="M50" s="38"/>
      <c r="N50" s="38"/>
      <c r="O50" s="130" t="s">
        <v>38</v>
      </c>
      <c r="P50" s="130"/>
      <c r="Q50" s="130"/>
      <c r="R50" s="130"/>
      <c r="S50" s="130"/>
      <c r="T50" s="130"/>
      <c r="U50" s="130"/>
      <c r="V50" s="130"/>
      <c r="W50" s="130"/>
      <c r="X50" s="130"/>
    </row>
    <row r="51" spans="1:24" ht="10.5" customHeight="1" x14ac:dyDescent="0.2">
      <c r="A51" s="38"/>
      <c r="B51" s="38"/>
      <c r="C51" s="130" t="s">
        <v>31</v>
      </c>
      <c r="D51" s="130"/>
      <c r="E51" s="130"/>
      <c r="F51" s="130"/>
      <c r="G51" s="130"/>
      <c r="H51" s="130"/>
      <c r="I51" s="130"/>
      <c r="J51" s="130"/>
      <c r="K51" s="38"/>
      <c r="L51" s="38"/>
      <c r="M51" s="38"/>
      <c r="N51" s="38"/>
      <c r="O51" s="130" t="s">
        <v>39</v>
      </c>
      <c r="P51" s="130"/>
      <c r="Q51" s="130"/>
      <c r="R51" s="130"/>
      <c r="S51" s="130"/>
      <c r="T51" s="130"/>
      <c r="U51" s="130"/>
      <c r="V51" s="130"/>
      <c r="W51" s="130"/>
      <c r="X51" s="130"/>
    </row>
    <row r="52" spans="1:24" ht="10.5" customHeight="1" x14ac:dyDescent="0.2">
      <c r="A52" s="38"/>
      <c r="B52" s="38"/>
      <c r="C52" s="130" t="s">
        <v>32</v>
      </c>
      <c r="D52" s="130"/>
      <c r="E52" s="130"/>
      <c r="F52" s="130"/>
      <c r="G52" s="130"/>
      <c r="H52" s="130"/>
      <c r="I52" s="130"/>
      <c r="J52" s="130"/>
      <c r="K52" s="38"/>
      <c r="L52" s="38"/>
      <c r="M52" s="38"/>
      <c r="N52" s="38"/>
      <c r="O52" s="38"/>
      <c r="P52" s="38"/>
      <c r="Q52" s="38"/>
      <c r="R52" s="38"/>
      <c r="S52" s="38"/>
      <c r="T52" s="38"/>
      <c r="U52" s="130" t="s">
        <v>40</v>
      </c>
      <c r="V52" s="130"/>
      <c r="W52" s="130"/>
      <c r="X52" s="130"/>
    </row>
    <row r="53" spans="1:24" ht="10.5" customHeight="1" x14ac:dyDescent="0.2">
      <c r="A53" s="38"/>
      <c r="B53" s="38"/>
      <c r="C53" s="130" t="s">
        <v>33</v>
      </c>
      <c r="D53" s="130"/>
      <c r="E53" s="130"/>
      <c r="F53" s="130"/>
      <c r="G53" s="130"/>
      <c r="H53" s="130"/>
      <c r="I53" s="130"/>
      <c r="J53" s="130"/>
      <c r="K53" s="38"/>
      <c r="L53" s="38"/>
      <c r="M53" s="38"/>
      <c r="N53" s="38"/>
      <c r="O53" s="38"/>
      <c r="P53" s="38"/>
      <c r="Q53" s="38"/>
      <c r="R53" s="38"/>
      <c r="S53" s="38"/>
      <c r="T53" s="38"/>
      <c r="U53" s="38"/>
      <c r="V53" s="38"/>
      <c r="W53" s="38"/>
      <c r="X53" s="38"/>
    </row>
    <row r="54" spans="1:24" ht="10.5" customHeight="1" x14ac:dyDescent="0.2">
      <c r="A54" s="38"/>
      <c r="B54" s="38"/>
      <c r="C54" s="88" t="s">
        <v>34</v>
      </c>
      <c r="D54" s="88"/>
      <c r="E54" s="88"/>
      <c r="F54" s="88"/>
      <c r="G54" s="88"/>
      <c r="H54" s="88"/>
      <c r="I54" s="88"/>
      <c r="J54" s="88"/>
      <c r="K54" s="38"/>
      <c r="L54" s="38"/>
      <c r="M54" s="38"/>
      <c r="N54" s="38"/>
      <c r="O54" s="38"/>
      <c r="P54" s="38"/>
      <c r="Q54" s="38"/>
      <c r="R54" s="38"/>
      <c r="S54" s="38"/>
      <c r="T54" s="38"/>
      <c r="U54" s="38"/>
      <c r="V54" s="38"/>
      <c r="W54" s="38"/>
      <c r="X54" s="38"/>
    </row>
    <row r="55" spans="1:24" ht="10.5" customHeight="1" x14ac:dyDescent="0.2">
      <c r="A55" s="38"/>
      <c r="B55" s="38"/>
      <c r="C55" s="88" t="s">
        <v>35</v>
      </c>
      <c r="D55" s="88"/>
      <c r="E55" s="88"/>
      <c r="F55" s="88"/>
      <c r="G55" s="88"/>
      <c r="H55" s="88"/>
      <c r="I55" s="88"/>
      <c r="J55" s="88"/>
      <c r="K55" s="88"/>
      <c r="L55" s="88"/>
      <c r="M55" s="88"/>
      <c r="N55" s="38"/>
      <c r="O55" s="38"/>
      <c r="P55" s="38"/>
      <c r="Q55" s="38"/>
      <c r="R55" s="38"/>
      <c r="S55" s="38"/>
      <c r="T55" s="38"/>
      <c r="U55" s="38"/>
      <c r="V55" s="38"/>
      <c r="W55" s="38"/>
      <c r="X55" s="38"/>
    </row>
    <row r="56" spans="1:24" ht="10.5" customHeight="1" x14ac:dyDescent="0.2">
      <c r="A56" s="38"/>
      <c r="B56" s="38"/>
      <c r="C56" s="130" t="s">
        <v>36</v>
      </c>
      <c r="D56" s="130"/>
      <c r="E56" s="130"/>
      <c r="F56" s="130"/>
      <c r="G56" s="130"/>
      <c r="H56" s="130"/>
      <c r="I56" s="130"/>
      <c r="J56" s="130"/>
      <c r="K56" s="88"/>
      <c r="L56" s="88"/>
      <c r="M56" s="88"/>
      <c r="N56" s="38"/>
      <c r="O56" s="38"/>
      <c r="P56" s="38"/>
      <c r="Q56" s="38"/>
      <c r="R56" s="38"/>
      <c r="S56" s="38"/>
      <c r="T56" s="38"/>
      <c r="U56" s="38"/>
      <c r="V56" s="38"/>
      <c r="W56" s="38"/>
      <c r="X56" s="38"/>
    </row>
    <row r="57" spans="1:24" ht="10.5" customHeight="1" x14ac:dyDescent="0.2">
      <c r="A57" s="38"/>
      <c r="B57" s="38"/>
      <c r="K57" s="38"/>
      <c r="L57" s="38"/>
      <c r="M57" s="38"/>
      <c r="N57" s="38"/>
      <c r="O57" s="38"/>
      <c r="P57" s="38"/>
      <c r="Q57" s="38"/>
      <c r="R57" s="38"/>
      <c r="S57" s="38"/>
      <c r="T57" s="38"/>
      <c r="U57" s="38"/>
      <c r="V57" s="38"/>
      <c r="W57" s="38"/>
      <c r="X57" s="38"/>
    </row>
  </sheetData>
  <sheetProtection selectLockedCells="1" selectUnlockedCells="1"/>
  <mergeCells count="96">
    <mergeCell ref="M32:N32"/>
    <mergeCell ref="M33:N33"/>
    <mergeCell ref="M34:N34"/>
    <mergeCell ref="M35:N35"/>
    <mergeCell ref="M36:N36"/>
    <mergeCell ref="M27:N27"/>
    <mergeCell ref="M28:N28"/>
    <mergeCell ref="M29:N29"/>
    <mergeCell ref="M30:N30"/>
    <mergeCell ref="M31:N31"/>
    <mergeCell ref="M22:N22"/>
    <mergeCell ref="M23:N23"/>
    <mergeCell ref="M24:N24"/>
    <mergeCell ref="M25:N25"/>
    <mergeCell ref="M26:N26"/>
    <mergeCell ref="M17:N17"/>
    <mergeCell ref="M18:N18"/>
    <mergeCell ref="M19:N19"/>
    <mergeCell ref="M20:N20"/>
    <mergeCell ref="M21:N21"/>
    <mergeCell ref="M12:N12"/>
    <mergeCell ref="M13:N13"/>
    <mergeCell ref="M14:N14"/>
    <mergeCell ref="M15:N15"/>
    <mergeCell ref="M16:N16"/>
    <mergeCell ref="M7:N7"/>
    <mergeCell ref="M8:N8"/>
    <mergeCell ref="M9:N9"/>
    <mergeCell ref="M10:N10"/>
    <mergeCell ref="M11:N11"/>
    <mergeCell ref="C56:J56"/>
    <mergeCell ref="L42:X42"/>
    <mergeCell ref="N43:S43"/>
    <mergeCell ref="U43:X43"/>
    <mergeCell ref="C43:D43"/>
    <mergeCell ref="I44:K44"/>
    <mergeCell ref="L44:U44"/>
    <mergeCell ref="I42:K42"/>
    <mergeCell ref="I46:K46"/>
    <mergeCell ref="C53:J53"/>
    <mergeCell ref="C50:J50"/>
    <mergeCell ref="O50:X50"/>
    <mergeCell ref="O51:X51"/>
    <mergeCell ref="C52:J52"/>
    <mergeCell ref="C51:J51"/>
    <mergeCell ref="U52:X52"/>
    <mergeCell ref="D1:V1"/>
    <mergeCell ref="M5:S6"/>
    <mergeCell ref="S2:U2"/>
    <mergeCell ref="W5:Z6"/>
    <mergeCell ref="D37:J37"/>
    <mergeCell ref="W7:Z7"/>
    <mergeCell ref="W8:Z8"/>
    <mergeCell ref="W9:Z9"/>
    <mergeCell ref="W10:Z10"/>
    <mergeCell ref="W11:Z11"/>
    <mergeCell ref="W12:Z12"/>
    <mergeCell ref="W13:Z13"/>
    <mergeCell ref="W14:Z14"/>
    <mergeCell ref="W15:Z15"/>
    <mergeCell ref="W16:Z16"/>
    <mergeCell ref="W17:Z17"/>
    <mergeCell ref="A5:A6"/>
    <mergeCell ref="C5:C6"/>
    <mergeCell ref="E5:E6"/>
    <mergeCell ref="F5:L5"/>
    <mergeCell ref="F6:L6"/>
    <mergeCell ref="D5:D6"/>
    <mergeCell ref="B5:B6"/>
    <mergeCell ref="L41:M41"/>
    <mergeCell ref="O41:Q41"/>
    <mergeCell ref="C39:S39"/>
    <mergeCell ref="L46:S46"/>
    <mergeCell ref="B37:C37"/>
    <mergeCell ref="P37:Z37"/>
    <mergeCell ref="C49:J49"/>
    <mergeCell ref="M49:X49"/>
    <mergeCell ref="W18:Z18"/>
    <mergeCell ref="W19:Z19"/>
    <mergeCell ref="W20:Z20"/>
    <mergeCell ref="W21:Z21"/>
    <mergeCell ref="W22:Z22"/>
    <mergeCell ref="W23:Z23"/>
    <mergeCell ref="W24:Z24"/>
    <mergeCell ref="W25:Z25"/>
    <mergeCell ref="W26:Z26"/>
    <mergeCell ref="W27:Z27"/>
    <mergeCell ref="W33:Z33"/>
    <mergeCell ref="W34:Z34"/>
    <mergeCell ref="W35:Z35"/>
    <mergeCell ref="W36:Z36"/>
    <mergeCell ref="W28:Z28"/>
    <mergeCell ref="W29:Z29"/>
    <mergeCell ref="W30:Z30"/>
    <mergeCell ref="W31:Z31"/>
    <mergeCell ref="W32:Z32"/>
  </mergeCells>
  <phoneticPr fontId="1"/>
  <conditionalFormatting sqref="A7:A36">
    <cfRule type="expression" dxfId="13" priority="1">
      <formula>COUNTIF(hannei1,A7)+COUNTIF(hannei2,A7)+COUNTIF(hannei3,A7)+COUNTIF(hannei4,A7)&gt;1</formula>
    </cfRule>
  </conditionalFormatting>
  <conditionalFormatting sqref="M7">
    <cfRule type="cellIs" dxfId="12" priority="16" stopIfTrue="1" operator="lessThan">
      <formula>83</formula>
    </cfRule>
  </conditionalFormatting>
  <conditionalFormatting sqref="T7:T36">
    <cfRule type="cellIs" dxfId="11" priority="15" stopIfTrue="1" operator="greaterThanOrEqual">
      <formula>18</formula>
    </cfRule>
  </conditionalFormatting>
  <pageMargins left="0" right="0" top="0" bottom="0" header="0" footer="0"/>
  <pageSetup paperSize="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57"/>
  <sheetViews>
    <sheetView zoomScale="75" workbookViewId="0">
      <selection activeCell="H21" sqref="H21"/>
    </sheetView>
  </sheetViews>
  <sheetFormatPr defaultColWidth="9" defaultRowHeight="13" x14ac:dyDescent="0.2"/>
  <cols>
    <col min="1" max="2" width="5.26953125" style="1" customWidth="1"/>
    <col min="3" max="3" width="6.6328125" style="1" customWidth="1"/>
    <col min="4" max="4" width="29.453125" style="1" customWidth="1"/>
    <col min="5" max="5" width="4.90625" style="1" customWidth="1"/>
    <col min="6" max="7" width="4.08984375" style="1" customWidth="1"/>
    <col min="8" max="8" width="2.36328125" style="1" customWidth="1"/>
    <col min="9" max="9" width="4.08984375" style="1" customWidth="1"/>
    <col min="10" max="10" width="2.90625" style="1" customWidth="1"/>
    <col min="11" max="11" width="4.08984375" style="1" customWidth="1"/>
    <col min="12" max="12" width="2.453125" style="1" customWidth="1"/>
    <col min="13" max="13" width="4" style="1" bestFit="1" customWidth="1"/>
    <col min="14" max="14" width="3.7265625" style="1" customWidth="1"/>
    <col min="15" max="15" width="2.36328125" style="1" customWidth="1"/>
    <col min="16" max="16" width="3.7265625" style="1" customWidth="1"/>
    <col min="17" max="17" width="2.26953125" style="1" customWidth="1"/>
    <col min="18" max="18" width="3.7265625" style="1" customWidth="1"/>
    <col min="19" max="19" width="2.6328125" style="1" customWidth="1"/>
    <col min="20" max="20" width="5.7265625" style="1" customWidth="1"/>
    <col min="21" max="22" width="7.36328125" style="1" customWidth="1"/>
    <col min="23" max="23" width="3.6328125" style="1" customWidth="1"/>
    <col min="24" max="26" width="2.453125" style="1" customWidth="1"/>
    <col min="27" max="16384" width="9" style="1"/>
  </cols>
  <sheetData>
    <row r="1" spans="1:26" ht="23.5" x14ac:dyDescent="0.2">
      <c r="D1" s="138" t="str">
        <f>記入欄!C1</f>
        <v>第76回　近畿高等学校ラグビーフットボール大会大阪府予選参加申込書</v>
      </c>
      <c r="E1" s="138"/>
      <c r="F1" s="138"/>
      <c r="G1" s="138"/>
      <c r="H1" s="138"/>
      <c r="I1" s="138"/>
      <c r="J1" s="138"/>
      <c r="K1" s="138"/>
      <c r="L1" s="138"/>
      <c r="M1" s="138"/>
      <c r="N1" s="138"/>
      <c r="O1" s="138"/>
      <c r="P1" s="138"/>
      <c r="Q1" s="138"/>
      <c r="R1" s="138"/>
      <c r="S1" s="138"/>
      <c r="T1" s="138"/>
      <c r="U1" s="138"/>
      <c r="V1" s="138"/>
    </row>
    <row r="2" spans="1:26" ht="23.25" customHeight="1" x14ac:dyDescent="0.2">
      <c r="S2" s="101" t="s">
        <v>28</v>
      </c>
      <c r="T2" s="101"/>
      <c r="U2" s="102"/>
      <c r="V2" s="27">
        <v>2704</v>
      </c>
      <c r="W2" s="45" t="str">
        <f>記入欄!V2:V2</f>
        <v>-</v>
      </c>
      <c r="X2" s="45">
        <f>記入欄!W2:W2</f>
        <v>0</v>
      </c>
      <c r="Y2" s="45">
        <f>記入欄!X2:X2</f>
        <v>0</v>
      </c>
      <c r="Z2" s="46">
        <f>記入欄!Y2:Y2</f>
        <v>0</v>
      </c>
    </row>
    <row r="3" spans="1:26" s="14" customFormat="1" ht="4.5" customHeight="1" x14ac:dyDescent="0.2">
      <c r="A3" s="82"/>
      <c r="B3" s="82"/>
      <c r="C3" s="82"/>
      <c r="D3" s="82"/>
      <c r="E3" s="82"/>
      <c r="F3" s="82"/>
      <c r="G3" s="82"/>
      <c r="H3" s="82"/>
      <c r="I3" s="82"/>
      <c r="J3" s="82"/>
      <c r="K3" s="82"/>
      <c r="L3" s="82"/>
      <c r="M3" s="82"/>
      <c r="N3" s="82"/>
      <c r="O3" s="82"/>
      <c r="P3" s="82"/>
      <c r="Q3" s="82"/>
      <c r="R3" s="82"/>
      <c r="S3" s="82"/>
      <c r="T3" s="82"/>
      <c r="U3" s="82"/>
      <c r="V3" s="82"/>
      <c r="W3" s="82"/>
      <c r="X3" s="82"/>
    </row>
    <row r="4" spans="1:26" ht="6" customHeight="1" thickBot="1" x14ac:dyDescent="0.25">
      <c r="B4" s="6"/>
      <c r="C4" s="6"/>
      <c r="D4" s="6"/>
      <c r="E4" s="6"/>
      <c r="F4" s="6"/>
      <c r="G4" s="6"/>
      <c r="H4" s="6"/>
      <c r="I4" s="6"/>
      <c r="J4" s="6"/>
      <c r="K4" s="6"/>
      <c r="L4" s="6"/>
      <c r="M4" s="6"/>
      <c r="N4" s="6"/>
      <c r="O4" s="6"/>
      <c r="P4" s="6"/>
      <c r="Q4" s="6"/>
      <c r="R4" s="6"/>
      <c r="S4" s="6"/>
      <c r="T4" s="6"/>
      <c r="U4" s="6"/>
      <c r="V4" s="6"/>
    </row>
    <row r="5" spans="1:26" ht="14.25" customHeight="1" x14ac:dyDescent="0.2">
      <c r="A5" s="137" t="s">
        <v>46</v>
      </c>
      <c r="B5" s="105" t="s">
        <v>0</v>
      </c>
      <c r="C5" s="103" t="s">
        <v>19</v>
      </c>
      <c r="D5" s="107" t="s">
        <v>22</v>
      </c>
      <c r="E5" s="96" t="s">
        <v>1</v>
      </c>
      <c r="F5" s="98" t="s">
        <v>14</v>
      </c>
      <c r="G5" s="99"/>
      <c r="H5" s="99"/>
      <c r="I5" s="99"/>
      <c r="J5" s="99"/>
      <c r="K5" s="99"/>
      <c r="L5" s="100"/>
      <c r="M5" s="90" t="s">
        <v>13</v>
      </c>
      <c r="N5" s="91"/>
      <c r="O5" s="91"/>
      <c r="P5" s="91"/>
      <c r="Q5" s="91"/>
      <c r="R5" s="91"/>
      <c r="S5" s="92"/>
      <c r="T5" s="28" t="s">
        <v>15</v>
      </c>
      <c r="U5" s="28" t="s">
        <v>16</v>
      </c>
      <c r="V5" s="28" t="s">
        <v>17</v>
      </c>
      <c r="W5" s="103" t="s">
        <v>3</v>
      </c>
      <c r="X5" s="113"/>
      <c r="Y5" s="113"/>
      <c r="Z5" s="114"/>
    </row>
    <row r="6" spans="1:26" ht="13.5" customHeight="1" thickBot="1" x14ac:dyDescent="0.25">
      <c r="A6" s="137"/>
      <c r="B6" s="106"/>
      <c r="C6" s="104"/>
      <c r="D6" s="108"/>
      <c r="E6" s="97"/>
      <c r="F6" s="94" t="s">
        <v>4</v>
      </c>
      <c r="G6" s="94"/>
      <c r="H6" s="94"/>
      <c r="I6" s="94"/>
      <c r="J6" s="94"/>
      <c r="K6" s="94"/>
      <c r="L6" s="94"/>
      <c r="M6" s="93"/>
      <c r="N6" s="94"/>
      <c r="O6" s="94"/>
      <c r="P6" s="94"/>
      <c r="Q6" s="94"/>
      <c r="R6" s="94"/>
      <c r="S6" s="95"/>
      <c r="T6" s="29" t="s">
        <v>50</v>
      </c>
      <c r="U6" s="30" t="s">
        <v>20</v>
      </c>
      <c r="V6" s="30" t="s">
        <v>23</v>
      </c>
      <c r="W6" s="104"/>
      <c r="X6" s="115"/>
      <c r="Y6" s="115"/>
      <c r="Z6" s="116"/>
    </row>
    <row r="7" spans="1:26" ht="24" customHeight="1" x14ac:dyDescent="0.2">
      <c r="A7" s="86"/>
      <c r="B7" s="87">
        <v>31</v>
      </c>
      <c r="C7" s="25" t="str">
        <f>IF(A7="","",VLOOKUP($A7,記入欄!$A$7:$Y$116,2,0))</f>
        <v/>
      </c>
      <c r="D7" s="84" t="str">
        <f>IF(A7="","",VLOOKUP($A7,記入欄!$A$7:$Y$116,3,0))</f>
        <v/>
      </c>
      <c r="E7" s="31" t="str">
        <f>IF(A7="","",VLOOKUP($A7,記入欄!$A$7:$Y$116,4,0))</f>
        <v/>
      </c>
      <c r="F7" s="34" t="s">
        <v>52</v>
      </c>
      <c r="G7" s="9" t="str">
        <f>IF(A7="","",VLOOKUP($A7,記入欄!$A$7:$Y$116,6,0))</f>
        <v/>
      </c>
      <c r="H7" s="9" t="s">
        <v>5</v>
      </c>
      <c r="I7" s="9" t="str">
        <f>IF(A7="","",VLOOKUP($A7,記入欄!$A$7:$Y$116,8,0))</f>
        <v/>
      </c>
      <c r="J7" s="9" t="s">
        <v>7</v>
      </c>
      <c r="K7" s="9" t="str">
        <f>IF(A7="","",VLOOKUP($A7,記入欄!$A$7:$Y$116,10,0))</f>
        <v/>
      </c>
      <c r="L7" s="9" t="s">
        <v>9</v>
      </c>
      <c r="M7" s="128" t="str">
        <f>IF(A7="","",VLOOKUP($A7,記入欄!$A$7:$Y$116,12,0))</f>
        <v/>
      </c>
      <c r="N7" s="129" t="e">
        <f>IF(#REF!="","",VLOOKUP($A7,記入欄!$A$7:$Y$116,15,0))</f>
        <v>#REF!</v>
      </c>
      <c r="O7" s="9" t="s">
        <v>5</v>
      </c>
      <c r="P7" s="9" t="str">
        <f>IF(A7="","",VLOOKUP($A7,記入欄!$A$7:$Y$116,15,0))</f>
        <v/>
      </c>
      <c r="Q7" s="9" t="s">
        <v>7</v>
      </c>
      <c r="R7" s="9" t="str">
        <f>IF(A7="","",VLOOKUP($A7,記入欄!$A$7:$Y$116,17,0))</f>
        <v/>
      </c>
      <c r="S7" s="32" t="s">
        <v>9</v>
      </c>
      <c r="T7" s="33" t="str">
        <f>IF(A7="","",VLOOKUP($A7,記入欄!$A$7:$Y$116,19,0))</f>
        <v/>
      </c>
      <c r="U7" s="24" t="str">
        <f>IF(A7="","",VLOOKUP($A7,記入欄!$A$7:$Y$116,20,0))</f>
        <v/>
      </c>
      <c r="V7" s="24" t="str">
        <f>IF(A7="","",VLOOKUP($A7,記入欄!$A$7:$Y$116,21,0))</f>
        <v/>
      </c>
      <c r="W7" s="128" t="str">
        <f>IF(A7="","",VLOOKUP($A7,記入欄!$A$7:$Y$116,22,0))</f>
        <v/>
      </c>
      <c r="X7" s="129"/>
      <c r="Y7" s="129"/>
      <c r="Z7" s="140"/>
    </row>
    <row r="8" spans="1:26" ht="24" customHeight="1" x14ac:dyDescent="0.2">
      <c r="A8" s="86"/>
      <c r="B8" s="44">
        <v>32</v>
      </c>
      <c r="C8" s="20" t="str">
        <f>IF(A8="","",VLOOKUP($A8,記入欄!$A$7:$Y$116,2,0))</f>
        <v/>
      </c>
      <c r="D8" s="85" t="str">
        <f>IF(A8="","",VLOOKUP($A8,記入欄!$A$7:$Y$116,3,0))</f>
        <v/>
      </c>
      <c r="E8" s="20" t="str">
        <f>IF(A8="","",VLOOKUP($A8,記入欄!$A$7:$Y$116,4,0))</f>
        <v/>
      </c>
      <c r="F8" s="35" t="s">
        <v>52</v>
      </c>
      <c r="G8" s="3" t="str">
        <f>IF(A8="","",VLOOKUP($A8,記入欄!$A$7:$Y$116,6,0))</f>
        <v/>
      </c>
      <c r="H8" s="3" t="s">
        <v>42</v>
      </c>
      <c r="I8" s="3" t="str">
        <f>IF(A8="","",VLOOKUP($A8,記入欄!$A$7:$Y$116,8,0))</f>
        <v/>
      </c>
      <c r="J8" s="3" t="s">
        <v>6</v>
      </c>
      <c r="K8" s="3" t="str">
        <f>IF(A8="","",VLOOKUP($A8,記入欄!$A$7:$Y$116,10,0))</f>
        <v/>
      </c>
      <c r="L8" s="3" t="s">
        <v>8</v>
      </c>
      <c r="M8" s="118" t="str">
        <f>IF(A8="","",VLOOKUP($A8,記入欄!$A$7:$Y$116,12,0))</f>
        <v/>
      </c>
      <c r="N8" s="119" t="e">
        <f>IF(#REF!="","",VLOOKUP($A8,記入欄!$A$7:$Y$116,15,0))</f>
        <v>#REF!</v>
      </c>
      <c r="O8" s="3" t="s">
        <v>42</v>
      </c>
      <c r="P8" s="3" t="str">
        <f>IF(A8="","",VLOOKUP($A8,記入欄!$A$7:$Y$116,15,0))</f>
        <v/>
      </c>
      <c r="Q8" s="3" t="s">
        <v>6</v>
      </c>
      <c r="R8" s="3" t="str">
        <f>IF(A8="","",VLOOKUP($A8,記入欄!$A$7:$Y$116,17,0))</f>
        <v/>
      </c>
      <c r="S8" s="15" t="s">
        <v>8</v>
      </c>
      <c r="T8" s="19" t="str">
        <f>IF(A8="","",VLOOKUP($A8,記入欄!$A$7:$Y$116,19,0))</f>
        <v/>
      </c>
      <c r="U8" s="17" t="str">
        <f>IF(A8="","",VLOOKUP($A8,記入欄!$A$7:$Y$116,20,0))</f>
        <v/>
      </c>
      <c r="V8" s="17" t="str">
        <f>IF(A8="","",VLOOKUP($A8,記入欄!$A$7:$Y$116,21,0))</f>
        <v/>
      </c>
      <c r="W8" s="118" t="str">
        <f>IF(A8="","",VLOOKUP($A8,記入欄!$A$7:$Y$116,22,0))</f>
        <v/>
      </c>
      <c r="X8" s="119"/>
      <c r="Y8" s="119"/>
      <c r="Z8" s="120"/>
    </row>
    <row r="9" spans="1:26" ht="24" customHeight="1" x14ac:dyDescent="0.2">
      <c r="A9" s="86"/>
      <c r="B9" s="44">
        <v>33</v>
      </c>
      <c r="C9" s="20" t="str">
        <f>IF(A9="","",VLOOKUP($A9,記入欄!$A$7:$Y$116,2,0))</f>
        <v/>
      </c>
      <c r="D9" s="85" t="str">
        <f>IF(A9="","",VLOOKUP($A9,記入欄!$A$7:$Y$116,3,0))</f>
        <v/>
      </c>
      <c r="E9" s="20" t="str">
        <f>IF(A9="","",VLOOKUP($A9,記入欄!$A$7:$Y$116,4,0))</f>
        <v/>
      </c>
      <c r="F9" s="35" t="s">
        <v>52</v>
      </c>
      <c r="G9" s="3" t="str">
        <f>IF(A9="","",VLOOKUP($A9,記入欄!$A$7:$Y$116,6,0))</f>
        <v/>
      </c>
      <c r="H9" s="3" t="s">
        <v>42</v>
      </c>
      <c r="I9" s="10" t="str">
        <f>IF(A9="","",VLOOKUP($A9,記入欄!$A$7:$Y$116,8,0))</f>
        <v/>
      </c>
      <c r="J9" s="3" t="s">
        <v>6</v>
      </c>
      <c r="K9" s="3" t="str">
        <f>IF(A9="","",VLOOKUP($A9,記入欄!$A$7:$Y$116,10,0))</f>
        <v/>
      </c>
      <c r="L9" s="3" t="s">
        <v>8</v>
      </c>
      <c r="M9" s="118" t="str">
        <f>IF(A9="","",VLOOKUP($A9,記入欄!$A$7:$Y$116,12,0))</f>
        <v/>
      </c>
      <c r="N9" s="119" t="e">
        <f>IF(#REF!="","",VLOOKUP($A9,記入欄!$A$7:$Y$116,15,0))</f>
        <v>#REF!</v>
      </c>
      <c r="O9" s="3" t="s">
        <v>42</v>
      </c>
      <c r="P9" s="3" t="str">
        <f>IF(A9="","",VLOOKUP($A9,記入欄!$A$7:$Y$116,15,0))</f>
        <v/>
      </c>
      <c r="Q9" s="3" t="s">
        <v>6</v>
      </c>
      <c r="R9" s="3" t="str">
        <f>IF(A9="","",VLOOKUP($A9,記入欄!$A$7:$Y$116,17,0))</f>
        <v/>
      </c>
      <c r="S9" s="15" t="s">
        <v>8</v>
      </c>
      <c r="T9" s="19" t="str">
        <f>IF(A9="","",VLOOKUP($A9,記入欄!$A$7:$Y$116,19,0))</f>
        <v/>
      </c>
      <c r="U9" s="17" t="str">
        <f>IF(A9="","",VLOOKUP($A9,記入欄!$A$7:$Y$116,20,0))</f>
        <v/>
      </c>
      <c r="V9" s="17" t="str">
        <f>IF(A9="","",VLOOKUP($A9,記入欄!$A$7:$Y$116,21,0))</f>
        <v/>
      </c>
      <c r="W9" s="118" t="str">
        <f>IF(A9="","",VLOOKUP($A9,記入欄!$A$7:$Y$116,22,0))</f>
        <v/>
      </c>
      <c r="X9" s="119"/>
      <c r="Y9" s="119"/>
      <c r="Z9" s="120"/>
    </row>
    <row r="10" spans="1:26" ht="24" customHeight="1" x14ac:dyDescent="0.2">
      <c r="A10" s="86"/>
      <c r="B10" s="44">
        <v>34</v>
      </c>
      <c r="C10" s="20" t="str">
        <f>IF(A10="","",VLOOKUP($A10,記入欄!$A$7:$Y$116,2,0))</f>
        <v/>
      </c>
      <c r="D10" s="85" t="str">
        <f>IF(A10="","",VLOOKUP($A10,記入欄!$A$7:$Y$116,3,0))</f>
        <v/>
      </c>
      <c r="E10" s="20" t="str">
        <f>IF(A10="","",VLOOKUP($A10,記入欄!$A$7:$Y$116,4,0))</f>
        <v/>
      </c>
      <c r="F10" s="35" t="s">
        <v>52</v>
      </c>
      <c r="G10" s="3" t="str">
        <f>IF(A10="","",VLOOKUP($A10,記入欄!$A$7:$Y$116,6,0))</f>
        <v/>
      </c>
      <c r="H10" s="3" t="s">
        <v>42</v>
      </c>
      <c r="I10" s="10" t="str">
        <f>IF(A10="","",VLOOKUP($A10,記入欄!$A$7:$Y$116,8,0))</f>
        <v/>
      </c>
      <c r="J10" s="3" t="s">
        <v>6</v>
      </c>
      <c r="K10" s="16" t="str">
        <f>IF(A10="","",VLOOKUP($A10,記入欄!$A$7:$Y$116,10,0))</f>
        <v/>
      </c>
      <c r="L10" s="3" t="s">
        <v>8</v>
      </c>
      <c r="M10" s="118" t="str">
        <f>IF(A10="","",VLOOKUP($A10,記入欄!$A$7:$Y$116,12,0))</f>
        <v/>
      </c>
      <c r="N10" s="119" t="e">
        <f>IF(#REF!="","",VLOOKUP($A10,記入欄!$A$7:$Y$116,15,0))</f>
        <v>#REF!</v>
      </c>
      <c r="O10" s="3" t="s">
        <v>42</v>
      </c>
      <c r="P10" s="3" t="str">
        <f>IF(A10="","",VLOOKUP($A10,記入欄!$A$7:$Y$116,15,0))</f>
        <v/>
      </c>
      <c r="Q10" s="3" t="s">
        <v>6</v>
      </c>
      <c r="R10" s="3" t="str">
        <f>IF(A10="","",VLOOKUP($A10,記入欄!$A$7:$Y$116,17,0))</f>
        <v/>
      </c>
      <c r="S10" s="15" t="s">
        <v>8</v>
      </c>
      <c r="T10" s="19" t="str">
        <f>IF(A10="","",VLOOKUP($A10,記入欄!$A$7:$Y$116,19,0))</f>
        <v/>
      </c>
      <c r="U10" s="17" t="str">
        <f>IF(A10="","",VLOOKUP($A10,記入欄!$A$7:$Y$116,20,0))</f>
        <v/>
      </c>
      <c r="V10" s="17" t="str">
        <f>IF(A10="","",VLOOKUP($A10,記入欄!$A$7:$Y$116,21,0))</f>
        <v/>
      </c>
      <c r="W10" s="118" t="str">
        <f>IF(A10="","",VLOOKUP($A10,記入欄!$A$7:$Y$116,22,0))</f>
        <v/>
      </c>
      <c r="X10" s="119"/>
      <c r="Y10" s="119"/>
      <c r="Z10" s="120"/>
    </row>
    <row r="11" spans="1:26" ht="24" customHeight="1" x14ac:dyDescent="0.2">
      <c r="A11" s="86"/>
      <c r="B11" s="44">
        <v>35</v>
      </c>
      <c r="C11" s="20" t="str">
        <f>IF(A11="","",VLOOKUP($A11,記入欄!$A$7:$Y$116,2,0))</f>
        <v/>
      </c>
      <c r="D11" s="85" t="str">
        <f>IF(A11="","",VLOOKUP($A11,記入欄!$A$7:$Y$116,3,0))</f>
        <v/>
      </c>
      <c r="E11" s="20" t="str">
        <f>IF(A11="","",VLOOKUP($A11,記入欄!$A$7:$Y$116,4,0))</f>
        <v/>
      </c>
      <c r="F11" s="35" t="s">
        <v>52</v>
      </c>
      <c r="G11" s="3" t="str">
        <f>IF(A11="","",VLOOKUP($A11,記入欄!$A$7:$Y$116,6,0))</f>
        <v/>
      </c>
      <c r="H11" s="3" t="s">
        <v>42</v>
      </c>
      <c r="I11" s="10" t="str">
        <f>IF(A11="","",VLOOKUP($A11,記入欄!$A$7:$Y$116,8,0))</f>
        <v/>
      </c>
      <c r="J11" s="3" t="s">
        <v>6</v>
      </c>
      <c r="K11" s="3" t="str">
        <f>IF(A11="","",VLOOKUP($A11,記入欄!$A$7:$Y$116,10,0))</f>
        <v/>
      </c>
      <c r="L11" s="3" t="s">
        <v>8</v>
      </c>
      <c r="M11" s="118" t="str">
        <f>IF(A11="","",VLOOKUP($A11,記入欄!$A$7:$Y$116,12,0))</f>
        <v/>
      </c>
      <c r="N11" s="119" t="e">
        <f>IF(#REF!="","",VLOOKUP($A11,記入欄!$A$7:$Y$116,15,0))</f>
        <v>#REF!</v>
      </c>
      <c r="O11" s="3" t="s">
        <v>42</v>
      </c>
      <c r="P11" s="3" t="str">
        <f>IF(A11="","",VLOOKUP($A11,記入欄!$A$7:$Y$116,15,0))</f>
        <v/>
      </c>
      <c r="Q11" s="3" t="s">
        <v>6</v>
      </c>
      <c r="R11" s="3" t="str">
        <f>IF(A11="","",VLOOKUP($A11,記入欄!$A$7:$Y$116,17,0))</f>
        <v/>
      </c>
      <c r="S11" s="15" t="s">
        <v>8</v>
      </c>
      <c r="T11" s="19" t="str">
        <f>IF(A11="","",VLOOKUP($A11,記入欄!$A$7:$Y$116,19,0))</f>
        <v/>
      </c>
      <c r="U11" s="17" t="str">
        <f>IF(A11="","",VLOOKUP($A11,記入欄!$A$7:$Y$116,20,0))</f>
        <v/>
      </c>
      <c r="V11" s="17" t="str">
        <f>IF(A11="","",VLOOKUP($A11,記入欄!$A$7:$Y$116,21,0))</f>
        <v/>
      </c>
      <c r="W11" s="118" t="str">
        <f>IF(A11="","",VLOOKUP($A11,記入欄!$A$7:$Y$116,22,0))</f>
        <v/>
      </c>
      <c r="X11" s="119"/>
      <c r="Y11" s="119"/>
      <c r="Z11" s="120"/>
    </row>
    <row r="12" spans="1:26" ht="24" customHeight="1" x14ac:dyDescent="0.2">
      <c r="A12" s="86"/>
      <c r="B12" s="44">
        <v>36</v>
      </c>
      <c r="C12" s="20" t="str">
        <f>IF(A12="","",VLOOKUP($A12,記入欄!$A$7:$Y$116,2,0))</f>
        <v/>
      </c>
      <c r="D12" s="85" t="str">
        <f>IF(A12="","",VLOOKUP($A12,記入欄!$A$7:$Y$116,3,0))</f>
        <v/>
      </c>
      <c r="E12" s="20" t="str">
        <f>IF(A12="","",VLOOKUP($A12,記入欄!$A$7:$Y$116,4,0))</f>
        <v/>
      </c>
      <c r="F12" s="35" t="s">
        <v>52</v>
      </c>
      <c r="G12" s="3" t="str">
        <f>IF(A12="","",VLOOKUP($A12,記入欄!$A$7:$Y$116,6,0))</f>
        <v/>
      </c>
      <c r="H12" s="3" t="s">
        <v>42</v>
      </c>
      <c r="I12" s="10" t="str">
        <f>IF(A12="","",VLOOKUP($A12,記入欄!$A$7:$Y$116,8,0))</f>
        <v/>
      </c>
      <c r="J12" s="3" t="s">
        <v>6</v>
      </c>
      <c r="K12" s="16" t="str">
        <f>IF(A12="","",VLOOKUP($A12,記入欄!$A$7:$Y$116,10,0))</f>
        <v/>
      </c>
      <c r="L12" s="3" t="s">
        <v>8</v>
      </c>
      <c r="M12" s="118" t="str">
        <f>IF(A12="","",VLOOKUP($A12,記入欄!$A$7:$Y$116,12,0))</f>
        <v/>
      </c>
      <c r="N12" s="119" t="e">
        <f>IF(#REF!="","",VLOOKUP($A12,記入欄!$A$7:$Y$116,15,0))</f>
        <v>#REF!</v>
      </c>
      <c r="O12" s="3" t="s">
        <v>42</v>
      </c>
      <c r="P12" s="3" t="str">
        <f>IF(A12="","",VLOOKUP($A12,記入欄!$A$7:$Y$116,15,0))</f>
        <v/>
      </c>
      <c r="Q12" s="3" t="s">
        <v>6</v>
      </c>
      <c r="R12" s="3" t="str">
        <f>IF(A12="","",VLOOKUP($A12,記入欄!$A$7:$Y$116,17,0))</f>
        <v/>
      </c>
      <c r="S12" s="15" t="s">
        <v>8</v>
      </c>
      <c r="T12" s="19" t="str">
        <f>IF(A12="","",VLOOKUP($A12,記入欄!$A$7:$Y$116,19,0))</f>
        <v/>
      </c>
      <c r="U12" s="17" t="str">
        <f>IF(A12="","",VLOOKUP($A12,記入欄!$A$7:$Y$116,20,0))</f>
        <v/>
      </c>
      <c r="V12" s="17" t="str">
        <f>IF(A12="","",VLOOKUP($A12,記入欄!$A$7:$Y$116,21,0))</f>
        <v/>
      </c>
      <c r="W12" s="118" t="str">
        <f>IF(A12="","",VLOOKUP($A12,記入欄!$A$7:$Y$116,22,0))</f>
        <v/>
      </c>
      <c r="X12" s="119"/>
      <c r="Y12" s="119"/>
      <c r="Z12" s="120"/>
    </row>
    <row r="13" spans="1:26" ht="24" customHeight="1" x14ac:dyDescent="0.2">
      <c r="A13" s="86"/>
      <c r="B13" s="44">
        <v>37</v>
      </c>
      <c r="C13" s="20" t="str">
        <f>IF(A13="","",VLOOKUP($A13,記入欄!$A$7:$Y$116,2,0))</f>
        <v/>
      </c>
      <c r="D13" s="85" t="str">
        <f>IF(A13="","",VLOOKUP($A13,記入欄!$A$7:$Y$116,3,0))</f>
        <v/>
      </c>
      <c r="E13" s="20" t="str">
        <f>IF(A13="","",VLOOKUP($A13,記入欄!$A$7:$Y$116,4,0))</f>
        <v/>
      </c>
      <c r="F13" s="35" t="s">
        <v>52</v>
      </c>
      <c r="G13" s="3" t="str">
        <f>IF(A13="","",VLOOKUP($A13,記入欄!$A$7:$Y$116,6,0))</f>
        <v/>
      </c>
      <c r="H13" s="3" t="s">
        <v>42</v>
      </c>
      <c r="I13" s="10" t="str">
        <f>IF(A13="","",VLOOKUP($A13,記入欄!$A$7:$Y$116,8,0))</f>
        <v/>
      </c>
      <c r="J13" s="3" t="s">
        <v>6</v>
      </c>
      <c r="K13" s="3" t="str">
        <f>IF(A13="","",VLOOKUP($A13,記入欄!$A$7:$Y$116,10,0))</f>
        <v/>
      </c>
      <c r="L13" s="3" t="s">
        <v>8</v>
      </c>
      <c r="M13" s="118" t="str">
        <f>IF(A13="","",VLOOKUP($A13,記入欄!$A$7:$Y$116,12,0))</f>
        <v/>
      </c>
      <c r="N13" s="119" t="e">
        <f>IF(#REF!="","",VLOOKUP($A13,記入欄!$A$7:$Y$116,15,0))</f>
        <v>#REF!</v>
      </c>
      <c r="O13" s="3" t="s">
        <v>42</v>
      </c>
      <c r="P13" s="3" t="str">
        <f>IF(A13="","",VLOOKUP($A13,記入欄!$A$7:$Y$116,15,0))</f>
        <v/>
      </c>
      <c r="Q13" s="3" t="s">
        <v>6</v>
      </c>
      <c r="R13" s="3" t="str">
        <f>IF(A13="","",VLOOKUP($A13,記入欄!$A$7:$Y$116,17,0))</f>
        <v/>
      </c>
      <c r="S13" s="15" t="s">
        <v>8</v>
      </c>
      <c r="T13" s="19" t="str">
        <f>IF(A13="","",VLOOKUP($A13,記入欄!$A$7:$Y$116,19,0))</f>
        <v/>
      </c>
      <c r="U13" s="17" t="str">
        <f>IF(A13="","",VLOOKUP($A13,記入欄!$A$7:$Y$116,20,0))</f>
        <v/>
      </c>
      <c r="V13" s="17" t="str">
        <f>IF(A13="","",VLOOKUP($A13,記入欄!$A$7:$Y$116,21,0))</f>
        <v/>
      </c>
      <c r="W13" s="118" t="str">
        <f>IF(A13="","",VLOOKUP($A13,記入欄!$A$7:$Y$116,22,0))</f>
        <v/>
      </c>
      <c r="X13" s="119"/>
      <c r="Y13" s="119"/>
      <c r="Z13" s="120"/>
    </row>
    <row r="14" spans="1:26" ht="24" customHeight="1" x14ac:dyDescent="0.2">
      <c r="A14" s="86"/>
      <c r="B14" s="44">
        <v>38</v>
      </c>
      <c r="C14" s="20" t="str">
        <f>IF(A14="","",VLOOKUP($A14,記入欄!$A$7:$Y$116,2,0))</f>
        <v/>
      </c>
      <c r="D14" s="85" t="str">
        <f>IF(A14="","",VLOOKUP($A14,記入欄!$A$7:$Y$116,3,0))</f>
        <v/>
      </c>
      <c r="E14" s="20" t="str">
        <f>IF(A14="","",VLOOKUP($A14,記入欄!$A$7:$Y$116,4,0))</f>
        <v/>
      </c>
      <c r="F14" s="35" t="s">
        <v>52</v>
      </c>
      <c r="G14" s="3" t="str">
        <f>IF(A14="","",VLOOKUP($A14,記入欄!$A$7:$Y$116,6,0))</f>
        <v/>
      </c>
      <c r="H14" s="3" t="s">
        <v>42</v>
      </c>
      <c r="I14" s="10" t="str">
        <f>IF(A14="","",VLOOKUP($A14,記入欄!$A$7:$Y$116,8,0))</f>
        <v/>
      </c>
      <c r="J14" s="3" t="s">
        <v>6</v>
      </c>
      <c r="K14" s="16" t="str">
        <f>IF(A14="","",VLOOKUP($A14,記入欄!$A$7:$Y$116,10,0))</f>
        <v/>
      </c>
      <c r="L14" s="3" t="s">
        <v>8</v>
      </c>
      <c r="M14" s="118" t="str">
        <f>IF(A14="","",VLOOKUP($A14,記入欄!$A$7:$Y$116,12,0))</f>
        <v/>
      </c>
      <c r="N14" s="119" t="e">
        <f>IF(#REF!="","",VLOOKUP($A14,記入欄!$A$7:$Y$116,15,0))</f>
        <v>#REF!</v>
      </c>
      <c r="O14" s="3" t="s">
        <v>42</v>
      </c>
      <c r="P14" s="3" t="str">
        <f>IF(A14="","",VLOOKUP($A14,記入欄!$A$7:$Y$116,15,0))</f>
        <v/>
      </c>
      <c r="Q14" s="3" t="s">
        <v>6</v>
      </c>
      <c r="R14" s="3" t="str">
        <f>IF(A14="","",VLOOKUP($A14,記入欄!$A$7:$Y$116,17,0))</f>
        <v/>
      </c>
      <c r="S14" s="15" t="s">
        <v>8</v>
      </c>
      <c r="T14" s="19" t="str">
        <f>IF(A14="","",VLOOKUP($A14,記入欄!$A$7:$Y$116,19,0))</f>
        <v/>
      </c>
      <c r="U14" s="17" t="str">
        <f>IF(A14="","",VLOOKUP($A14,記入欄!$A$7:$Y$116,20,0))</f>
        <v/>
      </c>
      <c r="V14" s="17" t="str">
        <f>IF(A14="","",VLOOKUP($A14,記入欄!$A$7:$Y$116,21,0))</f>
        <v/>
      </c>
      <c r="W14" s="118" t="str">
        <f>IF(A14="","",VLOOKUP($A14,記入欄!$A$7:$Y$116,22,0))</f>
        <v/>
      </c>
      <c r="X14" s="119"/>
      <c r="Y14" s="119"/>
      <c r="Z14" s="120"/>
    </row>
    <row r="15" spans="1:26" ht="24" customHeight="1" x14ac:dyDescent="0.2">
      <c r="A15" s="86"/>
      <c r="B15" s="44">
        <v>39</v>
      </c>
      <c r="C15" s="20" t="str">
        <f>IF(A15="","",VLOOKUP($A15,記入欄!$A$7:$Y$116,2,0))</f>
        <v/>
      </c>
      <c r="D15" s="85" t="str">
        <f>IF(A15="","",VLOOKUP($A15,記入欄!$A$7:$Y$116,3,0))</f>
        <v/>
      </c>
      <c r="E15" s="20" t="str">
        <f>IF(A15="","",VLOOKUP($A15,記入欄!$A$7:$Y$116,4,0))</f>
        <v/>
      </c>
      <c r="F15" s="35" t="s">
        <v>52</v>
      </c>
      <c r="G15" s="3" t="str">
        <f>IF(A15="","",VLOOKUP($A15,記入欄!$A$7:$Y$116,6,0))</f>
        <v/>
      </c>
      <c r="H15" s="3" t="s">
        <v>42</v>
      </c>
      <c r="I15" s="10" t="str">
        <f>IF(A15="","",VLOOKUP($A15,記入欄!$A$7:$Y$116,8,0))</f>
        <v/>
      </c>
      <c r="J15" s="3" t="s">
        <v>6</v>
      </c>
      <c r="K15" s="3" t="str">
        <f>IF(A15="","",VLOOKUP($A15,記入欄!$A$7:$Y$116,10,0))</f>
        <v/>
      </c>
      <c r="L15" s="3" t="s">
        <v>8</v>
      </c>
      <c r="M15" s="118" t="str">
        <f>IF(A15="","",VLOOKUP($A15,記入欄!$A$7:$Y$116,12,0))</f>
        <v/>
      </c>
      <c r="N15" s="119" t="e">
        <f>IF(#REF!="","",VLOOKUP($A15,記入欄!$A$7:$Y$116,15,0))</f>
        <v>#REF!</v>
      </c>
      <c r="O15" s="3" t="s">
        <v>42</v>
      </c>
      <c r="P15" s="3" t="str">
        <f>IF(A15="","",VLOOKUP($A15,記入欄!$A$7:$Y$116,15,0))</f>
        <v/>
      </c>
      <c r="Q15" s="3" t="s">
        <v>6</v>
      </c>
      <c r="R15" s="3" t="str">
        <f>IF(A15="","",VLOOKUP($A15,記入欄!$A$7:$Y$116,17,0))</f>
        <v/>
      </c>
      <c r="S15" s="15" t="s">
        <v>8</v>
      </c>
      <c r="T15" s="19" t="str">
        <f>IF(A15="","",VLOOKUP($A15,記入欄!$A$7:$Y$116,19,0))</f>
        <v/>
      </c>
      <c r="U15" s="17" t="str">
        <f>IF(A15="","",VLOOKUP($A15,記入欄!$A$7:$Y$116,20,0))</f>
        <v/>
      </c>
      <c r="V15" s="17" t="str">
        <f>IF(A15="","",VLOOKUP($A15,記入欄!$A$7:$Y$116,21,0))</f>
        <v/>
      </c>
      <c r="W15" s="118" t="str">
        <f>IF(A15="","",VLOOKUP($A15,記入欄!$A$7:$Y$116,22,0))</f>
        <v/>
      </c>
      <c r="X15" s="119"/>
      <c r="Y15" s="119"/>
      <c r="Z15" s="120"/>
    </row>
    <row r="16" spans="1:26" ht="24" customHeight="1" x14ac:dyDescent="0.2">
      <c r="A16" s="86"/>
      <c r="B16" s="44">
        <v>40</v>
      </c>
      <c r="C16" s="20" t="str">
        <f>IF(A16="","",VLOOKUP($A16,記入欄!$A$7:$Y$116,2,0))</f>
        <v/>
      </c>
      <c r="D16" s="85" t="str">
        <f>IF(A16="","",VLOOKUP($A16,記入欄!$A$7:$Y$116,3,0))</f>
        <v/>
      </c>
      <c r="E16" s="20" t="str">
        <f>IF(A16="","",VLOOKUP($A16,記入欄!$A$7:$Y$116,4,0))</f>
        <v/>
      </c>
      <c r="F16" s="35" t="s">
        <v>52</v>
      </c>
      <c r="G16" s="3" t="str">
        <f>IF(A16="","",VLOOKUP($A16,記入欄!$A$7:$Y$116,6,0))</f>
        <v/>
      </c>
      <c r="H16" s="3" t="s">
        <v>42</v>
      </c>
      <c r="I16" s="10" t="str">
        <f>IF(A16="","",VLOOKUP($A16,記入欄!$A$7:$Y$116,8,0))</f>
        <v/>
      </c>
      <c r="J16" s="3" t="s">
        <v>6</v>
      </c>
      <c r="K16" s="16" t="str">
        <f>IF(A16="","",VLOOKUP($A16,記入欄!$A$7:$Y$116,10,0))</f>
        <v/>
      </c>
      <c r="L16" s="3" t="s">
        <v>8</v>
      </c>
      <c r="M16" s="118" t="str">
        <f>IF(A16="","",VLOOKUP($A16,記入欄!$A$7:$Y$116,12,0))</f>
        <v/>
      </c>
      <c r="N16" s="119" t="e">
        <f>IF(#REF!="","",VLOOKUP($A16,記入欄!$A$7:$Y$116,15,0))</f>
        <v>#REF!</v>
      </c>
      <c r="O16" s="3" t="s">
        <v>42</v>
      </c>
      <c r="P16" s="3" t="str">
        <f>IF(A16="","",VLOOKUP($A16,記入欄!$A$7:$Y$116,15,0))</f>
        <v/>
      </c>
      <c r="Q16" s="3" t="s">
        <v>6</v>
      </c>
      <c r="R16" s="3" t="str">
        <f>IF(A16="","",VLOOKUP($A16,記入欄!$A$7:$Y$116,17,0))</f>
        <v/>
      </c>
      <c r="S16" s="15" t="s">
        <v>8</v>
      </c>
      <c r="T16" s="19" t="str">
        <f>IF(A16="","",VLOOKUP($A16,記入欄!$A$7:$Y$116,19,0))</f>
        <v/>
      </c>
      <c r="U16" s="17" t="str">
        <f>IF(A16="","",VLOOKUP($A16,記入欄!$A$7:$Y$116,20,0))</f>
        <v/>
      </c>
      <c r="V16" s="17" t="str">
        <f>IF(A16="","",VLOOKUP($A16,記入欄!$A$7:$Y$116,21,0))</f>
        <v/>
      </c>
      <c r="W16" s="118" t="str">
        <f>IF(A16="","",VLOOKUP($A16,記入欄!$A$7:$Y$116,22,0))</f>
        <v/>
      </c>
      <c r="X16" s="119"/>
      <c r="Y16" s="119"/>
      <c r="Z16" s="120"/>
    </row>
    <row r="17" spans="1:26" ht="24" customHeight="1" x14ac:dyDescent="0.2">
      <c r="A17" s="86"/>
      <c r="B17" s="44">
        <v>41</v>
      </c>
      <c r="C17" s="20" t="str">
        <f>IF(A17="","",VLOOKUP($A17,記入欄!$A$7:$Y$116,2,0))</f>
        <v/>
      </c>
      <c r="D17" s="85" t="str">
        <f>IF(A17="","",VLOOKUP($A17,記入欄!$A$7:$Y$116,3,0))</f>
        <v/>
      </c>
      <c r="E17" s="20" t="str">
        <f>IF(A17="","",VLOOKUP($A17,記入欄!$A$7:$Y$116,4,0))</f>
        <v/>
      </c>
      <c r="F17" s="35" t="s">
        <v>52</v>
      </c>
      <c r="G17" s="3" t="str">
        <f>IF(A17="","",VLOOKUP($A17,記入欄!$A$7:$Y$116,6,0))</f>
        <v/>
      </c>
      <c r="H17" s="3" t="s">
        <v>42</v>
      </c>
      <c r="I17" s="3" t="str">
        <f>IF(A17="","",VLOOKUP($A17,記入欄!$A$7:$Y$116,8,0))</f>
        <v/>
      </c>
      <c r="J17" s="3" t="s">
        <v>6</v>
      </c>
      <c r="K17" s="3" t="str">
        <f>IF(A17="","",VLOOKUP($A17,記入欄!$A$7:$Y$116,10,0))</f>
        <v/>
      </c>
      <c r="L17" s="3" t="s">
        <v>8</v>
      </c>
      <c r="M17" s="118" t="str">
        <f>IF(A17="","",VLOOKUP($A17,記入欄!$A$7:$Y$116,12,0))</f>
        <v/>
      </c>
      <c r="N17" s="119" t="e">
        <f>IF(#REF!="","",VLOOKUP($A17,記入欄!$A$7:$Y$116,15,0))</f>
        <v>#REF!</v>
      </c>
      <c r="O17" s="3" t="s">
        <v>42</v>
      </c>
      <c r="P17" s="3" t="str">
        <f>IF(A17="","",VLOOKUP($A17,記入欄!$A$7:$Y$116,15,0))</f>
        <v/>
      </c>
      <c r="Q17" s="3" t="s">
        <v>6</v>
      </c>
      <c r="R17" s="3" t="str">
        <f>IF(A17="","",VLOOKUP($A17,記入欄!$A$7:$Y$116,17,0))</f>
        <v/>
      </c>
      <c r="S17" s="15" t="s">
        <v>8</v>
      </c>
      <c r="T17" s="19" t="str">
        <f>IF(A17="","",VLOOKUP($A17,記入欄!$A$7:$Y$116,19,0))</f>
        <v/>
      </c>
      <c r="U17" s="17" t="str">
        <f>IF(A17="","",VLOOKUP($A17,記入欄!$A$7:$Y$116,20,0))</f>
        <v/>
      </c>
      <c r="V17" s="17" t="str">
        <f>IF(A17="","",VLOOKUP($A17,記入欄!$A$7:$Y$116,21,0))</f>
        <v/>
      </c>
      <c r="W17" s="118" t="str">
        <f>IF(A17="","",VLOOKUP($A17,記入欄!$A$7:$Y$116,22,0))</f>
        <v/>
      </c>
      <c r="X17" s="119"/>
      <c r="Y17" s="119"/>
      <c r="Z17" s="120"/>
    </row>
    <row r="18" spans="1:26" ht="24" customHeight="1" x14ac:dyDescent="0.2">
      <c r="A18" s="86"/>
      <c r="B18" s="44">
        <v>42</v>
      </c>
      <c r="C18" s="20" t="str">
        <f>IF(A18="","",VLOOKUP($A18,記入欄!$A$7:$Y$116,2,0))</f>
        <v/>
      </c>
      <c r="D18" s="85" t="str">
        <f>IF(A18="","",VLOOKUP($A18,記入欄!$A$7:$Y$116,3,0))</f>
        <v/>
      </c>
      <c r="E18" s="22" t="str">
        <f>IF(A18="","",VLOOKUP($A18,記入欄!$A$7:$Y$116,4,0))</f>
        <v/>
      </c>
      <c r="F18" s="36" t="s">
        <v>52</v>
      </c>
      <c r="G18" s="16" t="str">
        <f>IF(A18="","",VLOOKUP($A18,記入欄!$A$7:$Y$116,6,0))</f>
        <v/>
      </c>
      <c r="H18" s="16" t="s">
        <v>42</v>
      </c>
      <c r="I18" s="16" t="str">
        <f>IF(A18="","",VLOOKUP($A18,記入欄!$A$7:$Y$116,8,0))</f>
        <v/>
      </c>
      <c r="J18" s="16" t="s">
        <v>6</v>
      </c>
      <c r="K18" s="16" t="str">
        <f>IF(A18="","",VLOOKUP($A18,記入欄!$A$7:$Y$116,10,0))</f>
        <v/>
      </c>
      <c r="L18" s="16" t="s">
        <v>8</v>
      </c>
      <c r="M18" s="118" t="str">
        <f>IF(A18="","",VLOOKUP($A18,記入欄!$A$7:$Y$116,12,0))</f>
        <v/>
      </c>
      <c r="N18" s="119" t="e">
        <f>IF(#REF!="","",VLOOKUP($A18,記入欄!$A$7:$Y$116,15,0))</f>
        <v>#REF!</v>
      </c>
      <c r="O18" s="16" t="s">
        <v>42</v>
      </c>
      <c r="P18" s="16" t="str">
        <f>IF(A18="","",VLOOKUP($A18,記入欄!$A$7:$Y$116,15,0))</f>
        <v/>
      </c>
      <c r="Q18" s="16" t="s">
        <v>6</v>
      </c>
      <c r="R18" s="16" t="str">
        <f>IF(A18="","",VLOOKUP($A18,記入欄!$A$7:$Y$116,17,0))</f>
        <v/>
      </c>
      <c r="S18" s="23" t="s">
        <v>8</v>
      </c>
      <c r="T18" s="18" t="str">
        <f>IF(A18="","",VLOOKUP($A18,記入欄!$A$7:$Y$116,19,0))</f>
        <v/>
      </c>
      <c r="U18" s="17" t="str">
        <f>IF(A18="","",VLOOKUP($A18,記入欄!$A$7:$Y$116,20,0))</f>
        <v/>
      </c>
      <c r="V18" s="17" t="str">
        <f>IF(A18="","",VLOOKUP($A18,記入欄!$A$7:$Y$116,21,0))</f>
        <v/>
      </c>
      <c r="W18" s="118" t="str">
        <f>IF(A18="","",VLOOKUP($A18,記入欄!$A$7:$Y$116,22,0))</f>
        <v/>
      </c>
      <c r="X18" s="119"/>
      <c r="Y18" s="119"/>
      <c r="Z18" s="120"/>
    </row>
    <row r="19" spans="1:26" ht="24" customHeight="1" x14ac:dyDescent="0.2">
      <c r="A19" s="86"/>
      <c r="B19" s="44">
        <v>43</v>
      </c>
      <c r="C19" s="20" t="str">
        <f>IF(A19="","",VLOOKUP($A19,記入欄!$A$7:$Y$116,2,0))</f>
        <v/>
      </c>
      <c r="D19" s="85" t="str">
        <f>IF(A19="","",VLOOKUP($A19,記入欄!$A$7:$Y$116,3,0))</f>
        <v/>
      </c>
      <c r="E19" s="20" t="str">
        <f>IF(A19="","",VLOOKUP($A19,記入欄!$A$7:$Y$116,4,0))</f>
        <v/>
      </c>
      <c r="F19" s="35" t="s">
        <v>52</v>
      </c>
      <c r="G19" s="3" t="str">
        <f>IF(A19="","",VLOOKUP($A19,記入欄!$A$7:$Y$116,6,0))</f>
        <v/>
      </c>
      <c r="H19" s="3" t="s">
        <v>42</v>
      </c>
      <c r="I19" s="10" t="str">
        <f>IF(A19="","",VLOOKUP($A19,記入欄!$A$7:$Y$116,8,0))</f>
        <v/>
      </c>
      <c r="J19" s="3" t="s">
        <v>6</v>
      </c>
      <c r="K19" s="3" t="str">
        <f>IF(A19="","",VLOOKUP($A19,記入欄!$A$7:$Y$116,10,0))</f>
        <v/>
      </c>
      <c r="L19" s="3" t="s">
        <v>8</v>
      </c>
      <c r="M19" s="118" t="str">
        <f>IF(A19="","",VLOOKUP($A19,記入欄!$A$7:$Y$116,12,0))</f>
        <v/>
      </c>
      <c r="N19" s="119" t="e">
        <f>IF(#REF!="","",VLOOKUP($A19,記入欄!$A$7:$Y$116,15,0))</f>
        <v>#REF!</v>
      </c>
      <c r="O19" s="3" t="s">
        <v>42</v>
      </c>
      <c r="P19" s="3" t="str">
        <f>IF(A19="","",VLOOKUP($A19,記入欄!$A$7:$Y$116,15,0))</f>
        <v/>
      </c>
      <c r="Q19" s="3" t="s">
        <v>6</v>
      </c>
      <c r="R19" s="3" t="str">
        <f>IF(A19="","",VLOOKUP($A19,記入欄!$A$7:$Y$116,17,0))</f>
        <v/>
      </c>
      <c r="S19" s="15" t="s">
        <v>8</v>
      </c>
      <c r="T19" s="19" t="str">
        <f>IF(A19="","",VLOOKUP($A19,記入欄!$A$7:$Y$116,19,0))</f>
        <v/>
      </c>
      <c r="U19" s="17" t="str">
        <f>IF(A19="","",VLOOKUP($A19,記入欄!$A$7:$Y$116,20,0))</f>
        <v/>
      </c>
      <c r="V19" s="17" t="str">
        <f>IF(A19="","",VLOOKUP($A19,記入欄!$A$7:$Y$116,21,0))</f>
        <v/>
      </c>
      <c r="W19" s="118" t="str">
        <f>IF(A19="","",VLOOKUP($A19,記入欄!$A$7:$Y$116,22,0))</f>
        <v/>
      </c>
      <c r="X19" s="119"/>
      <c r="Y19" s="119"/>
      <c r="Z19" s="120"/>
    </row>
    <row r="20" spans="1:26" ht="24" customHeight="1" x14ac:dyDescent="0.2">
      <c r="A20" s="86"/>
      <c r="B20" s="44">
        <v>44</v>
      </c>
      <c r="C20" s="20" t="str">
        <f>IF(A20="","",VLOOKUP($A20,記入欄!$A$7:$Y$116,2,0))</f>
        <v/>
      </c>
      <c r="D20" s="85" t="str">
        <f>IF(A20="","",VLOOKUP($A20,記入欄!$A$7:$Y$116,3,0))</f>
        <v/>
      </c>
      <c r="E20" s="20" t="str">
        <f>IF(A20="","",VLOOKUP($A20,記入欄!$A$7:$Y$116,4,0))</f>
        <v/>
      </c>
      <c r="F20" s="35" t="s">
        <v>52</v>
      </c>
      <c r="G20" s="3" t="str">
        <f>IF(A20="","",VLOOKUP($A20,記入欄!$A$7:$Y$116,6,0))</f>
        <v/>
      </c>
      <c r="H20" s="3" t="s">
        <v>42</v>
      </c>
      <c r="I20" s="10" t="str">
        <f>IF(A20="","",VLOOKUP($A20,記入欄!$A$7:$Y$116,8,0))</f>
        <v/>
      </c>
      <c r="J20" s="3" t="s">
        <v>6</v>
      </c>
      <c r="K20" s="16" t="str">
        <f>IF(A20="","",VLOOKUP($A20,記入欄!$A$7:$Y$116,10,0))</f>
        <v/>
      </c>
      <c r="L20" s="3" t="s">
        <v>8</v>
      </c>
      <c r="M20" s="118" t="str">
        <f>IF(A20="","",VLOOKUP($A20,記入欄!$A$7:$Y$116,12,0))</f>
        <v/>
      </c>
      <c r="N20" s="119" t="e">
        <f>IF(#REF!="","",VLOOKUP($A20,記入欄!$A$7:$Y$116,15,0))</f>
        <v>#REF!</v>
      </c>
      <c r="O20" s="3" t="s">
        <v>42</v>
      </c>
      <c r="P20" s="3" t="str">
        <f>IF(A20="","",VLOOKUP($A20,記入欄!$A$7:$Y$116,15,0))</f>
        <v/>
      </c>
      <c r="Q20" s="3" t="s">
        <v>6</v>
      </c>
      <c r="R20" s="3" t="str">
        <f>IF(A20="","",VLOOKUP($A20,記入欄!$A$7:$Y$116,17,0))</f>
        <v/>
      </c>
      <c r="S20" s="15" t="s">
        <v>8</v>
      </c>
      <c r="T20" s="19" t="str">
        <f>IF(A20="","",VLOOKUP($A20,記入欄!$A$7:$Y$116,19,0))</f>
        <v/>
      </c>
      <c r="U20" s="17" t="str">
        <f>IF(A20="","",VLOOKUP($A20,記入欄!$A$7:$Y$116,20,0))</f>
        <v/>
      </c>
      <c r="V20" s="17" t="str">
        <f>IF(A20="","",VLOOKUP($A20,記入欄!$A$7:$Y$116,21,0))</f>
        <v/>
      </c>
      <c r="W20" s="118" t="str">
        <f>IF(A20="","",VLOOKUP($A20,記入欄!$A$7:$Y$116,22,0))</f>
        <v/>
      </c>
      <c r="X20" s="119"/>
      <c r="Y20" s="119"/>
      <c r="Z20" s="120"/>
    </row>
    <row r="21" spans="1:26" ht="24" customHeight="1" x14ac:dyDescent="0.2">
      <c r="A21" s="86"/>
      <c r="B21" s="44">
        <v>45</v>
      </c>
      <c r="C21" s="20" t="str">
        <f>IF(A21="","",VLOOKUP($A21,記入欄!$A$7:$Y$116,2,0))</f>
        <v/>
      </c>
      <c r="D21" s="85" t="str">
        <f>IF(A21="","",VLOOKUP($A21,記入欄!$A$7:$Y$116,3,0))</f>
        <v/>
      </c>
      <c r="E21" s="20" t="str">
        <f>IF(A21="","",VLOOKUP($A21,記入欄!$A$7:$Y$116,4,0))</f>
        <v/>
      </c>
      <c r="F21" s="35" t="s">
        <v>52</v>
      </c>
      <c r="G21" s="3" t="str">
        <f>IF(A21="","",VLOOKUP($A21,記入欄!$A$7:$Y$116,6,0))</f>
        <v/>
      </c>
      <c r="H21" s="3" t="s">
        <v>42</v>
      </c>
      <c r="I21" s="10" t="str">
        <f>IF(A21="","",VLOOKUP($A21,記入欄!$A$7:$Y$116,8,0))</f>
        <v/>
      </c>
      <c r="J21" s="3" t="s">
        <v>6</v>
      </c>
      <c r="K21" s="3" t="str">
        <f>IF(A21="","",VLOOKUP($A21,記入欄!$A$7:$Y$116,10,0))</f>
        <v/>
      </c>
      <c r="L21" s="3" t="s">
        <v>8</v>
      </c>
      <c r="M21" s="118" t="str">
        <f>IF(A21="","",VLOOKUP($A21,記入欄!$A$7:$Y$116,12,0))</f>
        <v/>
      </c>
      <c r="N21" s="119" t="e">
        <f>IF(#REF!="","",VLOOKUP($A21,記入欄!$A$7:$Y$116,15,0))</f>
        <v>#REF!</v>
      </c>
      <c r="O21" s="3" t="s">
        <v>42</v>
      </c>
      <c r="P21" s="3" t="str">
        <f>IF(A21="","",VLOOKUP($A21,記入欄!$A$7:$Y$116,15,0))</f>
        <v/>
      </c>
      <c r="Q21" s="3" t="s">
        <v>6</v>
      </c>
      <c r="R21" s="3" t="str">
        <f>IF(A21="","",VLOOKUP($A21,記入欄!$A$7:$Y$116,17,0))</f>
        <v/>
      </c>
      <c r="S21" s="15" t="s">
        <v>8</v>
      </c>
      <c r="T21" s="19" t="str">
        <f>IF(A21="","",VLOOKUP($A21,記入欄!$A$7:$Y$116,19,0))</f>
        <v/>
      </c>
      <c r="U21" s="17" t="str">
        <f>IF(A21="","",VLOOKUP($A21,記入欄!$A$7:$Y$116,20,0))</f>
        <v/>
      </c>
      <c r="V21" s="17" t="str">
        <f>IF(A21="","",VLOOKUP($A21,記入欄!$A$7:$Y$116,21,0))</f>
        <v/>
      </c>
      <c r="W21" s="118" t="str">
        <f>IF(A21="","",VLOOKUP($A21,記入欄!$A$7:$Y$116,22,0))</f>
        <v/>
      </c>
      <c r="X21" s="119"/>
      <c r="Y21" s="119"/>
      <c r="Z21" s="120"/>
    </row>
    <row r="22" spans="1:26" ht="24" customHeight="1" x14ac:dyDescent="0.2">
      <c r="A22" s="86"/>
      <c r="B22" s="44">
        <v>46</v>
      </c>
      <c r="C22" s="20" t="str">
        <f>IF(A22="","",VLOOKUP($A22,記入欄!$A$7:$Y$116,2,0))</f>
        <v/>
      </c>
      <c r="D22" s="85" t="str">
        <f>IF(A22="","",VLOOKUP($A22,記入欄!$A$7:$Y$116,3,0))</f>
        <v/>
      </c>
      <c r="E22" s="20" t="str">
        <f>IF(A22="","",VLOOKUP($A22,記入欄!$A$7:$Y$116,4,0))</f>
        <v/>
      </c>
      <c r="F22" s="35" t="s">
        <v>52</v>
      </c>
      <c r="G22" s="3" t="str">
        <f>IF(A22="","",VLOOKUP($A22,記入欄!$A$7:$Y$116,6,0))</f>
        <v/>
      </c>
      <c r="H22" s="3" t="s">
        <v>42</v>
      </c>
      <c r="I22" s="10" t="str">
        <f>IF(A22="","",VLOOKUP($A22,記入欄!$A$7:$Y$116,8,0))</f>
        <v/>
      </c>
      <c r="J22" s="3" t="s">
        <v>6</v>
      </c>
      <c r="K22" s="16" t="str">
        <f>IF(A22="","",VLOOKUP($A22,記入欄!$A$7:$Y$116,10,0))</f>
        <v/>
      </c>
      <c r="L22" s="3" t="s">
        <v>8</v>
      </c>
      <c r="M22" s="118" t="str">
        <f>IF(A22="","",VLOOKUP($A22,記入欄!$A$7:$Y$116,12,0))</f>
        <v/>
      </c>
      <c r="N22" s="119" t="e">
        <f>IF(#REF!="","",VLOOKUP($A22,記入欄!$A$7:$Y$116,15,0))</f>
        <v>#REF!</v>
      </c>
      <c r="O22" s="3" t="s">
        <v>42</v>
      </c>
      <c r="P22" s="3" t="str">
        <f>IF(A22="","",VLOOKUP($A22,記入欄!$A$7:$Y$116,15,0))</f>
        <v/>
      </c>
      <c r="Q22" s="3" t="s">
        <v>6</v>
      </c>
      <c r="R22" s="3" t="str">
        <f>IF(A22="","",VLOOKUP($A22,記入欄!$A$7:$Y$116,17,0))</f>
        <v/>
      </c>
      <c r="S22" s="15" t="s">
        <v>8</v>
      </c>
      <c r="T22" s="19" t="str">
        <f>IF(A22="","",VLOOKUP($A22,記入欄!$A$7:$Y$116,19,0))</f>
        <v/>
      </c>
      <c r="U22" s="17" t="str">
        <f>IF(A22="","",VLOOKUP($A22,記入欄!$A$7:$Y$116,20,0))</f>
        <v/>
      </c>
      <c r="V22" s="17" t="str">
        <f>IF(A22="","",VLOOKUP($A22,記入欄!$A$7:$Y$116,21,0))</f>
        <v/>
      </c>
      <c r="W22" s="118" t="str">
        <f>IF(A22="","",VLOOKUP($A22,記入欄!$A$7:$Y$116,22,0))</f>
        <v/>
      </c>
      <c r="X22" s="119"/>
      <c r="Y22" s="119"/>
      <c r="Z22" s="120"/>
    </row>
    <row r="23" spans="1:26" ht="24" customHeight="1" x14ac:dyDescent="0.2">
      <c r="A23" s="86"/>
      <c r="B23" s="44">
        <v>47</v>
      </c>
      <c r="C23" s="20" t="str">
        <f>IF(A23="","",VLOOKUP($A23,記入欄!$A$7:$Y$116,2,0))</f>
        <v/>
      </c>
      <c r="D23" s="85" t="str">
        <f>IF(A23="","",VLOOKUP($A23,記入欄!$A$7:$Y$116,3,0))</f>
        <v/>
      </c>
      <c r="E23" s="20" t="str">
        <f>IF(A23="","",VLOOKUP($A23,記入欄!$A$7:$Y$116,4,0))</f>
        <v/>
      </c>
      <c r="F23" s="35" t="s">
        <v>52</v>
      </c>
      <c r="G23" s="3" t="str">
        <f>IF(A23="","",VLOOKUP($A23,記入欄!$A$7:$Y$116,6,0))</f>
        <v/>
      </c>
      <c r="H23" s="3" t="s">
        <v>42</v>
      </c>
      <c r="I23" s="10" t="str">
        <f>IF(A23="","",VLOOKUP($A23,記入欄!$A$7:$Y$116,8,0))</f>
        <v/>
      </c>
      <c r="J23" s="3" t="s">
        <v>6</v>
      </c>
      <c r="K23" s="3" t="str">
        <f>IF(A23="","",VLOOKUP($A23,記入欄!$A$7:$Y$116,10,0))</f>
        <v/>
      </c>
      <c r="L23" s="3" t="s">
        <v>8</v>
      </c>
      <c r="M23" s="118" t="str">
        <f>IF(A23="","",VLOOKUP($A23,記入欄!$A$7:$Y$116,12,0))</f>
        <v/>
      </c>
      <c r="N23" s="119" t="e">
        <f>IF(#REF!="","",VLOOKUP($A23,記入欄!$A$7:$Y$116,15,0))</f>
        <v>#REF!</v>
      </c>
      <c r="O23" s="3" t="s">
        <v>42</v>
      </c>
      <c r="P23" s="3" t="str">
        <f>IF(A23="","",VLOOKUP($A23,記入欄!$A$7:$Y$116,15,0))</f>
        <v/>
      </c>
      <c r="Q23" s="3" t="s">
        <v>6</v>
      </c>
      <c r="R23" s="3" t="str">
        <f>IF(A23="","",VLOOKUP($A23,記入欄!$A$7:$Y$116,17,0))</f>
        <v/>
      </c>
      <c r="S23" s="15" t="s">
        <v>8</v>
      </c>
      <c r="T23" s="19" t="str">
        <f>IF(A23="","",VLOOKUP($A23,記入欄!$A$7:$Y$116,19,0))</f>
        <v/>
      </c>
      <c r="U23" s="17" t="str">
        <f>IF(A23="","",VLOOKUP($A23,記入欄!$A$7:$Y$116,20,0))</f>
        <v/>
      </c>
      <c r="V23" s="17" t="str">
        <f>IF(A23="","",VLOOKUP($A23,記入欄!$A$7:$Y$116,21,0))</f>
        <v/>
      </c>
      <c r="W23" s="118" t="str">
        <f>IF(A23="","",VLOOKUP($A23,記入欄!$A$7:$Y$116,22,0))</f>
        <v/>
      </c>
      <c r="X23" s="119"/>
      <c r="Y23" s="119"/>
      <c r="Z23" s="120"/>
    </row>
    <row r="24" spans="1:26" ht="24" customHeight="1" x14ac:dyDescent="0.2">
      <c r="A24" s="86"/>
      <c r="B24" s="44">
        <v>48</v>
      </c>
      <c r="C24" s="20" t="str">
        <f>IF(A24="","",VLOOKUP($A24,記入欄!$A$7:$Y$116,2,0))</f>
        <v/>
      </c>
      <c r="D24" s="85" t="str">
        <f>IF(A24="","",VLOOKUP($A24,記入欄!$A$7:$Y$116,3,0))</f>
        <v/>
      </c>
      <c r="E24" s="20" t="str">
        <f>IF(A24="","",VLOOKUP($A24,記入欄!$A$7:$Y$116,4,0))</f>
        <v/>
      </c>
      <c r="F24" s="35" t="s">
        <v>52</v>
      </c>
      <c r="G24" s="3" t="str">
        <f>IF(A24="","",VLOOKUP($A24,記入欄!$A$7:$Y$116,6,0))</f>
        <v/>
      </c>
      <c r="H24" s="3" t="s">
        <v>42</v>
      </c>
      <c r="I24" s="10" t="str">
        <f>IF(A24="","",VLOOKUP($A24,記入欄!$A$7:$Y$116,8,0))</f>
        <v/>
      </c>
      <c r="J24" s="3" t="s">
        <v>6</v>
      </c>
      <c r="K24" s="16" t="str">
        <f>IF(A24="","",VLOOKUP($A24,記入欄!$A$7:$Y$116,10,0))</f>
        <v/>
      </c>
      <c r="L24" s="3" t="s">
        <v>8</v>
      </c>
      <c r="M24" s="118" t="str">
        <f>IF(A24="","",VLOOKUP($A24,記入欄!$A$7:$Y$116,12,0))</f>
        <v/>
      </c>
      <c r="N24" s="119" t="e">
        <f>IF(#REF!="","",VLOOKUP($A24,記入欄!$A$7:$Y$116,15,0))</f>
        <v>#REF!</v>
      </c>
      <c r="O24" s="3" t="s">
        <v>42</v>
      </c>
      <c r="P24" s="3" t="str">
        <f>IF(A24="","",VLOOKUP($A24,記入欄!$A$7:$Y$116,15,0))</f>
        <v/>
      </c>
      <c r="Q24" s="3" t="s">
        <v>6</v>
      </c>
      <c r="R24" s="3" t="str">
        <f>IF(A24="","",VLOOKUP($A24,記入欄!$A$7:$Y$116,17,0))</f>
        <v/>
      </c>
      <c r="S24" s="15" t="s">
        <v>8</v>
      </c>
      <c r="T24" s="19" t="str">
        <f>IF(A24="","",VLOOKUP($A24,記入欄!$A$7:$Y$116,19,0))</f>
        <v/>
      </c>
      <c r="U24" s="17" t="str">
        <f>IF(A24="","",VLOOKUP($A24,記入欄!$A$7:$Y$116,20,0))</f>
        <v/>
      </c>
      <c r="V24" s="17" t="str">
        <f>IF(A24="","",VLOOKUP($A24,記入欄!$A$7:$Y$116,21,0))</f>
        <v/>
      </c>
      <c r="W24" s="118" t="str">
        <f>IF(A24="","",VLOOKUP($A24,記入欄!$A$7:$Y$116,22,0))</f>
        <v/>
      </c>
      <c r="X24" s="119"/>
      <c r="Y24" s="119"/>
      <c r="Z24" s="120"/>
    </row>
    <row r="25" spans="1:26" ht="24" customHeight="1" x14ac:dyDescent="0.2">
      <c r="A25" s="86"/>
      <c r="B25" s="44">
        <v>49</v>
      </c>
      <c r="C25" s="20" t="str">
        <f>IF(A25="","",VLOOKUP($A25,記入欄!$A$7:$Y$116,2,0))</f>
        <v/>
      </c>
      <c r="D25" s="85" t="str">
        <f>IF(A25="","",VLOOKUP($A25,記入欄!$A$7:$Y$116,3,0))</f>
        <v/>
      </c>
      <c r="E25" s="20" t="str">
        <f>IF(A25="","",VLOOKUP($A25,記入欄!$A$7:$Y$116,4,0))</f>
        <v/>
      </c>
      <c r="F25" s="35" t="s">
        <v>52</v>
      </c>
      <c r="G25" s="3" t="str">
        <f>IF(A25="","",VLOOKUP($A25,記入欄!$A$7:$Y$116,6,0))</f>
        <v/>
      </c>
      <c r="H25" s="3" t="s">
        <v>42</v>
      </c>
      <c r="I25" s="10" t="str">
        <f>IF(A25="","",VLOOKUP($A25,記入欄!$A$7:$Y$116,8,0))</f>
        <v/>
      </c>
      <c r="J25" s="3" t="s">
        <v>6</v>
      </c>
      <c r="K25" s="3" t="str">
        <f>IF(A25="","",VLOOKUP($A25,記入欄!$A$7:$Y$116,10,0))</f>
        <v/>
      </c>
      <c r="L25" s="3" t="s">
        <v>8</v>
      </c>
      <c r="M25" s="118" t="str">
        <f>IF(A25="","",VLOOKUP($A25,記入欄!$A$7:$Y$116,12,0))</f>
        <v/>
      </c>
      <c r="N25" s="119" t="e">
        <f>IF(#REF!="","",VLOOKUP($A25,記入欄!$A$7:$Y$116,15,0))</f>
        <v>#REF!</v>
      </c>
      <c r="O25" s="3" t="s">
        <v>42</v>
      </c>
      <c r="P25" s="3" t="str">
        <f>IF(A25="","",VLOOKUP($A25,記入欄!$A$7:$Y$116,15,0))</f>
        <v/>
      </c>
      <c r="Q25" s="3" t="s">
        <v>6</v>
      </c>
      <c r="R25" s="3" t="str">
        <f>IF(A25="","",VLOOKUP($A25,記入欄!$A$7:$Y$116,17,0))</f>
        <v/>
      </c>
      <c r="S25" s="15" t="s">
        <v>8</v>
      </c>
      <c r="T25" s="19" t="str">
        <f>IF(A25="","",VLOOKUP($A25,記入欄!$A$7:$Y$116,19,0))</f>
        <v/>
      </c>
      <c r="U25" s="17" t="str">
        <f>IF(A25="","",VLOOKUP($A25,記入欄!$A$7:$Y$116,20,0))</f>
        <v/>
      </c>
      <c r="V25" s="17" t="str">
        <f>IF(A25="","",VLOOKUP($A25,記入欄!$A$7:$Y$116,21,0))</f>
        <v/>
      </c>
      <c r="W25" s="118" t="str">
        <f>IF(A25="","",VLOOKUP($A25,記入欄!$A$7:$Y$116,22,0))</f>
        <v/>
      </c>
      <c r="X25" s="119"/>
      <c r="Y25" s="119"/>
      <c r="Z25" s="120"/>
    </row>
    <row r="26" spans="1:26" ht="24" customHeight="1" x14ac:dyDescent="0.2">
      <c r="A26" s="86"/>
      <c r="B26" s="44">
        <v>50</v>
      </c>
      <c r="C26" s="20" t="str">
        <f>IF(A26="","",VLOOKUP($A26,記入欄!$A$7:$Y$116,2,0))</f>
        <v/>
      </c>
      <c r="D26" s="85" t="str">
        <f>IF(A26="","",VLOOKUP($A26,記入欄!$A$7:$Y$116,3,0))</f>
        <v/>
      </c>
      <c r="E26" s="20" t="str">
        <f>IF(A26="","",VLOOKUP($A26,記入欄!$A$7:$Y$116,4,0))</f>
        <v/>
      </c>
      <c r="F26" s="35" t="s">
        <v>52</v>
      </c>
      <c r="G26" s="3" t="str">
        <f>IF(A26="","",VLOOKUP($A26,記入欄!$A$7:$Y$116,6,0))</f>
        <v/>
      </c>
      <c r="H26" s="3" t="s">
        <v>42</v>
      </c>
      <c r="I26" s="10" t="str">
        <f>IF(A26="","",VLOOKUP($A26,記入欄!$A$7:$Y$116,8,0))</f>
        <v/>
      </c>
      <c r="J26" s="3" t="s">
        <v>6</v>
      </c>
      <c r="K26" s="16" t="str">
        <f>IF(A26="","",VLOOKUP($A26,記入欄!$A$7:$Y$116,10,0))</f>
        <v/>
      </c>
      <c r="L26" s="3" t="s">
        <v>8</v>
      </c>
      <c r="M26" s="118" t="str">
        <f>IF(A26="","",VLOOKUP($A26,記入欄!$A$7:$Y$116,12,0))</f>
        <v/>
      </c>
      <c r="N26" s="119" t="e">
        <f>IF(#REF!="","",VLOOKUP($A26,記入欄!$A$7:$Y$116,15,0))</f>
        <v>#REF!</v>
      </c>
      <c r="O26" s="3" t="s">
        <v>42</v>
      </c>
      <c r="P26" s="3" t="str">
        <f>IF(A26="","",VLOOKUP($A26,記入欄!$A$7:$Y$116,15,0))</f>
        <v/>
      </c>
      <c r="Q26" s="3" t="s">
        <v>6</v>
      </c>
      <c r="R26" s="3" t="str">
        <f>IF(A26="","",VLOOKUP($A26,記入欄!$A$7:$Y$116,17,0))</f>
        <v/>
      </c>
      <c r="S26" s="15" t="s">
        <v>8</v>
      </c>
      <c r="T26" s="19" t="str">
        <f>IF(A26="","",VLOOKUP($A26,記入欄!$A$7:$Y$116,19,0))</f>
        <v/>
      </c>
      <c r="U26" s="17" t="str">
        <f>IF(A26="","",VLOOKUP($A26,記入欄!$A$7:$Y$116,20,0))</f>
        <v/>
      </c>
      <c r="V26" s="17" t="str">
        <f>IF(A26="","",VLOOKUP($A26,記入欄!$A$7:$Y$116,21,0))</f>
        <v/>
      </c>
      <c r="W26" s="118" t="str">
        <f>IF(A26="","",VLOOKUP($A26,記入欄!$A$7:$Y$116,22,0))</f>
        <v/>
      </c>
      <c r="X26" s="119"/>
      <c r="Y26" s="119"/>
      <c r="Z26" s="120"/>
    </row>
    <row r="27" spans="1:26" ht="24" customHeight="1" x14ac:dyDescent="0.2">
      <c r="A27" s="86"/>
      <c r="B27" s="44">
        <v>51</v>
      </c>
      <c r="C27" s="20" t="str">
        <f>IF(A27="","",VLOOKUP($A27,記入欄!$A$7:$Y$116,2,0))</f>
        <v/>
      </c>
      <c r="D27" s="85" t="str">
        <f>IF(A27="","",VLOOKUP($A27,記入欄!$A$7:$Y$116,3,0))</f>
        <v/>
      </c>
      <c r="E27" s="20" t="str">
        <f>IF(A27="","",VLOOKUP($A27,記入欄!$A$7:$Y$116,4,0))</f>
        <v/>
      </c>
      <c r="F27" s="35" t="s">
        <v>52</v>
      </c>
      <c r="G27" s="3" t="str">
        <f>IF(A27="","",VLOOKUP($A27,記入欄!$A$7:$Y$116,6,0))</f>
        <v/>
      </c>
      <c r="H27" s="3" t="s">
        <v>42</v>
      </c>
      <c r="I27" s="10" t="str">
        <f>IF(A27="","",VLOOKUP($A27,記入欄!$A$7:$Y$116,8,0))</f>
        <v/>
      </c>
      <c r="J27" s="3" t="s">
        <v>6</v>
      </c>
      <c r="K27" s="3" t="str">
        <f>IF(A27="","",VLOOKUP($A27,記入欄!$A$7:$Y$116,10,0))</f>
        <v/>
      </c>
      <c r="L27" s="3" t="s">
        <v>8</v>
      </c>
      <c r="M27" s="118" t="str">
        <f>IF(A27="","",VLOOKUP($A27,記入欄!$A$7:$Y$116,12,0))</f>
        <v/>
      </c>
      <c r="N27" s="119" t="e">
        <f>IF(#REF!="","",VLOOKUP($A27,記入欄!$A$7:$Y$116,15,0))</f>
        <v>#REF!</v>
      </c>
      <c r="O27" s="3" t="s">
        <v>42</v>
      </c>
      <c r="P27" s="3" t="str">
        <f>IF(A27="","",VLOOKUP($A27,記入欄!$A$7:$Y$116,15,0))</f>
        <v/>
      </c>
      <c r="Q27" s="3" t="s">
        <v>6</v>
      </c>
      <c r="R27" s="3" t="str">
        <f>IF(A27="","",VLOOKUP($A27,記入欄!$A$7:$Y$116,17,0))</f>
        <v/>
      </c>
      <c r="S27" s="15" t="s">
        <v>8</v>
      </c>
      <c r="T27" s="19" t="str">
        <f>IF(A27="","",VLOOKUP($A27,記入欄!$A$7:$Y$116,19,0))</f>
        <v/>
      </c>
      <c r="U27" s="17" t="str">
        <f>IF(A27="","",VLOOKUP($A27,記入欄!$A$7:$Y$116,20,0))</f>
        <v/>
      </c>
      <c r="V27" s="17" t="str">
        <f>IF(A27="","",VLOOKUP($A27,記入欄!$A$7:$Y$116,21,0))</f>
        <v/>
      </c>
      <c r="W27" s="118" t="str">
        <f>IF(A27="","",VLOOKUP($A27,記入欄!$A$7:$Y$116,22,0))</f>
        <v/>
      </c>
      <c r="X27" s="119"/>
      <c r="Y27" s="119"/>
      <c r="Z27" s="120"/>
    </row>
    <row r="28" spans="1:26" ht="24" customHeight="1" x14ac:dyDescent="0.2">
      <c r="A28" s="86"/>
      <c r="B28" s="44">
        <v>52</v>
      </c>
      <c r="C28" s="20" t="str">
        <f>IF(A28="","",VLOOKUP($A28,記入欄!$A$7:$Y$116,2,0))</f>
        <v/>
      </c>
      <c r="D28" s="85" t="str">
        <f>IF(A28="","",VLOOKUP($A28,記入欄!$A$7:$Y$116,3,0))</f>
        <v/>
      </c>
      <c r="E28" s="20" t="str">
        <f>IF(A28="","",VLOOKUP($A28,記入欄!$A$7:$Y$116,4,0))</f>
        <v/>
      </c>
      <c r="F28" s="35" t="s">
        <v>52</v>
      </c>
      <c r="G28" s="3" t="str">
        <f>IF(A28="","",VLOOKUP($A28,記入欄!$A$7:$Y$116,6,0))</f>
        <v/>
      </c>
      <c r="H28" s="3" t="s">
        <v>42</v>
      </c>
      <c r="I28" s="10" t="str">
        <f>IF(A28="","",VLOOKUP($A28,記入欄!$A$7:$Y$116,8,0))</f>
        <v/>
      </c>
      <c r="J28" s="3" t="s">
        <v>6</v>
      </c>
      <c r="K28" s="16" t="str">
        <f>IF(A28="","",VLOOKUP($A28,記入欄!$A$7:$Y$116,10,0))</f>
        <v/>
      </c>
      <c r="L28" s="3" t="s">
        <v>8</v>
      </c>
      <c r="M28" s="118" t="str">
        <f>IF(A28="","",VLOOKUP($A28,記入欄!$A$7:$Y$116,12,0))</f>
        <v/>
      </c>
      <c r="N28" s="119" t="e">
        <f>IF(#REF!="","",VLOOKUP($A28,記入欄!$A$7:$Y$116,15,0))</f>
        <v>#REF!</v>
      </c>
      <c r="O28" s="3" t="s">
        <v>42</v>
      </c>
      <c r="P28" s="3" t="str">
        <f>IF(A28="","",VLOOKUP($A28,記入欄!$A$7:$Y$116,15,0))</f>
        <v/>
      </c>
      <c r="Q28" s="3" t="s">
        <v>6</v>
      </c>
      <c r="R28" s="3" t="str">
        <f>IF(A28="","",VLOOKUP($A28,記入欄!$A$7:$Y$116,17,0))</f>
        <v/>
      </c>
      <c r="S28" s="15" t="s">
        <v>8</v>
      </c>
      <c r="T28" s="19" t="str">
        <f>IF(A28="","",VLOOKUP($A28,記入欄!$A$7:$Y$116,19,0))</f>
        <v/>
      </c>
      <c r="U28" s="17" t="str">
        <f>IF(A28="","",VLOOKUP($A28,記入欄!$A$7:$Y$116,20,0))</f>
        <v/>
      </c>
      <c r="V28" s="17" t="str">
        <f>IF(A28="","",VLOOKUP($A28,記入欄!$A$7:$Y$116,21,0))</f>
        <v/>
      </c>
      <c r="W28" s="118" t="str">
        <f>IF(A28="","",VLOOKUP($A28,記入欄!$A$7:$Y$116,22,0))</f>
        <v/>
      </c>
      <c r="X28" s="119"/>
      <c r="Y28" s="119"/>
      <c r="Z28" s="120"/>
    </row>
    <row r="29" spans="1:26" ht="24" customHeight="1" x14ac:dyDescent="0.2">
      <c r="A29" s="86"/>
      <c r="B29" s="44">
        <v>53</v>
      </c>
      <c r="C29" s="20" t="str">
        <f>IF(A29="","",VLOOKUP($A29,記入欄!$A$7:$Y$116,2,0))</f>
        <v/>
      </c>
      <c r="D29" s="85" t="str">
        <f>IF(A29="","",VLOOKUP($A29,記入欄!$A$7:$Y$116,3,0))</f>
        <v/>
      </c>
      <c r="E29" s="20" t="str">
        <f>IF(A29="","",VLOOKUP($A29,記入欄!$A$7:$Y$116,4,0))</f>
        <v/>
      </c>
      <c r="F29" s="35" t="s">
        <v>52</v>
      </c>
      <c r="G29" s="3" t="str">
        <f>IF(A29="","",VLOOKUP($A29,記入欄!$A$7:$Y$116,6,0))</f>
        <v/>
      </c>
      <c r="H29" s="3" t="s">
        <v>42</v>
      </c>
      <c r="I29" s="10" t="str">
        <f>IF(A29="","",VLOOKUP($A29,記入欄!$A$7:$Y$116,8,0))</f>
        <v/>
      </c>
      <c r="J29" s="3" t="s">
        <v>6</v>
      </c>
      <c r="K29" s="3" t="str">
        <f>IF(A29="","",VLOOKUP($A29,記入欄!$A$7:$Y$116,10,0))</f>
        <v/>
      </c>
      <c r="L29" s="3" t="s">
        <v>8</v>
      </c>
      <c r="M29" s="118" t="str">
        <f>IF(A29="","",VLOOKUP($A29,記入欄!$A$7:$Y$116,12,0))</f>
        <v/>
      </c>
      <c r="N29" s="119" t="e">
        <f>IF(#REF!="","",VLOOKUP($A29,記入欄!$A$7:$Y$116,15,0))</f>
        <v>#REF!</v>
      </c>
      <c r="O29" s="3" t="s">
        <v>42</v>
      </c>
      <c r="P29" s="3" t="str">
        <f>IF(A29="","",VLOOKUP($A29,記入欄!$A$7:$Y$116,15,0))</f>
        <v/>
      </c>
      <c r="Q29" s="3" t="s">
        <v>6</v>
      </c>
      <c r="R29" s="3" t="str">
        <f>IF(A29="","",VLOOKUP($A29,記入欄!$A$7:$Y$116,17,0))</f>
        <v/>
      </c>
      <c r="S29" s="15" t="s">
        <v>8</v>
      </c>
      <c r="T29" s="19" t="str">
        <f>IF(A29="","",VLOOKUP($A29,記入欄!$A$7:$Y$116,19,0))</f>
        <v/>
      </c>
      <c r="U29" s="17" t="str">
        <f>IF(A29="","",VLOOKUP($A29,記入欄!$A$7:$Y$116,20,0))</f>
        <v/>
      </c>
      <c r="V29" s="17" t="str">
        <f>IF(A29="","",VLOOKUP($A29,記入欄!$A$7:$Y$116,21,0))</f>
        <v/>
      </c>
      <c r="W29" s="118" t="str">
        <f>IF(A29="","",VLOOKUP($A29,記入欄!$A$7:$Y$116,22,0))</f>
        <v/>
      </c>
      <c r="X29" s="119"/>
      <c r="Y29" s="119"/>
      <c r="Z29" s="120"/>
    </row>
    <row r="30" spans="1:26" ht="24" customHeight="1" x14ac:dyDescent="0.2">
      <c r="A30" s="86"/>
      <c r="B30" s="44">
        <v>54</v>
      </c>
      <c r="C30" s="20" t="str">
        <f>IF(A30="","",VLOOKUP($A30,記入欄!$A$7:$Y$116,2,0))</f>
        <v/>
      </c>
      <c r="D30" s="85" t="str">
        <f>IF(A30="","",VLOOKUP($A30,記入欄!$A$7:$Y$116,3,0))</f>
        <v/>
      </c>
      <c r="E30" s="20" t="str">
        <f>IF(A30="","",VLOOKUP($A30,記入欄!$A$7:$Y$116,4,0))</f>
        <v/>
      </c>
      <c r="F30" s="35" t="s">
        <v>52</v>
      </c>
      <c r="G30" s="3" t="str">
        <f>IF(A30="","",VLOOKUP($A30,記入欄!$A$7:$Y$116,6,0))</f>
        <v/>
      </c>
      <c r="H30" s="3" t="s">
        <v>42</v>
      </c>
      <c r="I30" s="10" t="str">
        <f>IF(A30="","",VLOOKUP($A30,記入欄!$A$7:$Y$116,8,0))</f>
        <v/>
      </c>
      <c r="J30" s="3" t="s">
        <v>6</v>
      </c>
      <c r="K30" s="16" t="str">
        <f>IF(A30="","",VLOOKUP($A30,記入欄!$A$7:$Y$116,10,0))</f>
        <v/>
      </c>
      <c r="L30" s="3" t="s">
        <v>8</v>
      </c>
      <c r="M30" s="118" t="str">
        <f>IF(A30="","",VLOOKUP($A30,記入欄!$A$7:$Y$116,12,0))</f>
        <v/>
      </c>
      <c r="N30" s="119" t="e">
        <f>IF(#REF!="","",VLOOKUP($A30,記入欄!$A$7:$Y$116,15,0))</f>
        <v>#REF!</v>
      </c>
      <c r="O30" s="3" t="s">
        <v>42</v>
      </c>
      <c r="P30" s="3" t="str">
        <f>IF(A30="","",VLOOKUP($A30,記入欄!$A$7:$Y$116,15,0))</f>
        <v/>
      </c>
      <c r="Q30" s="3" t="s">
        <v>6</v>
      </c>
      <c r="R30" s="3" t="str">
        <f>IF(A30="","",VLOOKUP($A30,記入欄!$A$7:$Y$116,17,0))</f>
        <v/>
      </c>
      <c r="S30" s="15" t="s">
        <v>8</v>
      </c>
      <c r="T30" s="19" t="str">
        <f>IF(A30="","",VLOOKUP($A30,記入欄!$A$7:$Y$116,19,0))</f>
        <v/>
      </c>
      <c r="U30" s="17" t="str">
        <f>IF(A30="","",VLOOKUP($A30,記入欄!$A$7:$Y$116,20,0))</f>
        <v/>
      </c>
      <c r="V30" s="17" t="str">
        <f>IF(A30="","",VLOOKUP($A30,記入欄!$A$7:$Y$116,21,0))</f>
        <v/>
      </c>
      <c r="W30" s="118" t="str">
        <f>IF(A30="","",VLOOKUP($A30,記入欄!$A$7:$Y$116,22,0))</f>
        <v/>
      </c>
      <c r="X30" s="119"/>
      <c r="Y30" s="119"/>
      <c r="Z30" s="120"/>
    </row>
    <row r="31" spans="1:26" ht="24" customHeight="1" x14ac:dyDescent="0.2">
      <c r="A31" s="86"/>
      <c r="B31" s="44">
        <v>55</v>
      </c>
      <c r="C31" s="20" t="str">
        <f>IF(A31="","",VLOOKUP($A31,記入欄!$A$7:$Y$116,2,0))</f>
        <v/>
      </c>
      <c r="D31" s="85" t="str">
        <f>IF(A31="","",VLOOKUP($A31,記入欄!$A$7:$Y$116,3,0))</f>
        <v/>
      </c>
      <c r="E31" s="20" t="str">
        <f>IF(A31="","",VLOOKUP($A31,記入欄!$A$7:$Y$116,4,0))</f>
        <v/>
      </c>
      <c r="F31" s="35" t="s">
        <v>52</v>
      </c>
      <c r="G31" s="3" t="str">
        <f>IF(A31="","",VLOOKUP($A31,記入欄!$A$7:$Y$116,6,0))</f>
        <v/>
      </c>
      <c r="H31" s="3" t="s">
        <v>42</v>
      </c>
      <c r="I31" s="10" t="str">
        <f>IF(A31="","",VLOOKUP($A31,記入欄!$A$7:$Y$116,8,0))</f>
        <v/>
      </c>
      <c r="J31" s="3" t="s">
        <v>6</v>
      </c>
      <c r="K31" s="16" t="str">
        <f>IF(A31="","",VLOOKUP($A31,記入欄!$A$7:$Y$116,10,0))</f>
        <v/>
      </c>
      <c r="L31" s="3" t="s">
        <v>8</v>
      </c>
      <c r="M31" s="118" t="str">
        <f>IF(A31="","",VLOOKUP($A31,記入欄!$A$7:$Y$116,12,0))</f>
        <v/>
      </c>
      <c r="N31" s="119" t="e">
        <f>IF(#REF!="","",VLOOKUP($A31,記入欄!$A$7:$Y$116,15,0))</f>
        <v>#REF!</v>
      </c>
      <c r="O31" s="3" t="s">
        <v>42</v>
      </c>
      <c r="P31" s="3" t="str">
        <f>IF(A31="","",VLOOKUP($A31,記入欄!$A$7:$Y$116,15,0))</f>
        <v/>
      </c>
      <c r="Q31" s="3" t="s">
        <v>6</v>
      </c>
      <c r="R31" s="3" t="str">
        <f>IF(A31="","",VLOOKUP($A31,記入欄!$A$7:$Y$116,17,0))</f>
        <v/>
      </c>
      <c r="S31" s="15" t="s">
        <v>8</v>
      </c>
      <c r="T31" s="19" t="str">
        <f>IF(A31="","",VLOOKUP($A31,記入欄!$A$7:$Y$116,19,0))</f>
        <v/>
      </c>
      <c r="U31" s="17" t="str">
        <f>IF(A31="","",VLOOKUP($A31,記入欄!$A$7:$Y$116,20,0))</f>
        <v/>
      </c>
      <c r="V31" s="17" t="str">
        <f>IF(A31="","",VLOOKUP($A31,記入欄!$A$7:$Y$116,21,0))</f>
        <v/>
      </c>
      <c r="W31" s="118" t="str">
        <f>IF(A31="","",VLOOKUP($A31,記入欄!$A$7:$Y$116,22,0))</f>
        <v/>
      </c>
      <c r="X31" s="119"/>
      <c r="Y31" s="119"/>
      <c r="Z31" s="120"/>
    </row>
    <row r="32" spans="1:26" ht="24" customHeight="1" x14ac:dyDescent="0.2">
      <c r="A32" s="86"/>
      <c r="B32" s="44">
        <v>56</v>
      </c>
      <c r="C32" s="20" t="str">
        <f>IF(A32="","",VLOOKUP($A32,記入欄!$A$7:$Y$116,2,0))</f>
        <v/>
      </c>
      <c r="D32" s="85" t="str">
        <f>IF(A32="","",VLOOKUP($A32,記入欄!$A$7:$Y$116,3,0))</f>
        <v/>
      </c>
      <c r="E32" s="20" t="str">
        <f>IF(A32="","",VLOOKUP($A32,記入欄!$A$7:$Y$116,4,0))</f>
        <v/>
      </c>
      <c r="F32" s="35" t="s">
        <v>52</v>
      </c>
      <c r="G32" s="3" t="str">
        <f>IF(A32="","",VLOOKUP($A32,記入欄!$A$7:$Y$116,6,0))</f>
        <v/>
      </c>
      <c r="H32" s="3" t="s">
        <v>42</v>
      </c>
      <c r="I32" s="10" t="str">
        <f>IF(A32="","",VLOOKUP($A32,記入欄!$A$7:$Y$116,8,0))</f>
        <v/>
      </c>
      <c r="J32" s="3" t="s">
        <v>6</v>
      </c>
      <c r="K32" s="3" t="str">
        <f>IF(A32="","",VLOOKUP($A32,記入欄!$A$7:$Y$116,10,0))</f>
        <v/>
      </c>
      <c r="L32" s="3" t="s">
        <v>8</v>
      </c>
      <c r="M32" s="118" t="str">
        <f>IF(A32="","",VLOOKUP($A32,記入欄!$A$7:$Y$116,12,0))</f>
        <v/>
      </c>
      <c r="N32" s="119" t="e">
        <f>IF(#REF!="","",VLOOKUP($A32,記入欄!$A$7:$Y$116,15,0))</f>
        <v>#REF!</v>
      </c>
      <c r="O32" s="3" t="s">
        <v>42</v>
      </c>
      <c r="P32" s="3" t="str">
        <f>IF(A32="","",VLOOKUP($A32,記入欄!$A$7:$Y$116,15,0))</f>
        <v/>
      </c>
      <c r="Q32" s="3" t="s">
        <v>6</v>
      </c>
      <c r="R32" s="3" t="str">
        <f>IF(A32="","",VLOOKUP($A32,記入欄!$A$7:$Y$116,17,0))</f>
        <v/>
      </c>
      <c r="S32" s="15" t="s">
        <v>8</v>
      </c>
      <c r="T32" s="19" t="str">
        <f>IF(A32="","",VLOOKUP($A32,記入欄!$A$7:$Y$116,19,0))</f>
        <v/>
      </c>
      <c r="U32" s="17" t="str">
        <f>IF(A32="","",VLOOKUP($A32,記入欄!$A$7:$Y$116,20,0))</f>
        <v/>
      </c>
      <c r="V32" s="17" t="str">
        <f>IF(A32="","",VLOOKUP($A32,記入欄!$A$7:$Y$116,21,0))</f>
        <v/>
      </c>
      <c r="W32" s="118" t="str">
        <f>IF(A32="","",VLOOKUP($A32,記入欄!$A$7:$Y$116,22,0))</f>
        <v/>
      </c>
      <c r="X32" s="119"/>
      <c r="Y32" s="119"/>
      <c r="Z32" s="120"/>
    </row>
    <row r="33" spans="1:26" ht="24" customHeight="1" x14ac:dyDescent="0.2">
      <c r="A33" s="86"/>
      <c r="B33" s="44">
        <v>57</v>
      </c>
      <c r="C33" s="20" t="str">
        <f>IF(A33="","",VLOOKUP($A33,記入欄!$A$7:$Y$116,2,0))</f>
        <v/>
      </c>
      <c r="D33" s="85" t="str">
        <f>IF(A33="","",VLOOKUP($A33,記入欄!$A$7:$Y$116,3,0))</f>
        <v/>
      </c>
      <c r="E33" s="20" t="str">
        <f>IF(A33="","",VLOOKUP($A33,記入欄!$A$7:$Y$116,4,0))</f>
        <v/>
      </c>
      <c r="F33" s="35" t="s">
        <v>52</v>
      </c>
      <c r="G33" s="3" t="str">
        <f>IF(A33="","",VLOOKUP($A33,記入欄!$A$7:$Y$116,6,0))</f>
        <v/>
      </c>
      <c r="H33" s="3" t="s">
        <v>42</v>
      </c>
      <c r="I33" s="10" t="str">
        <f>IF(A33="","",VLOOKUP($A33,記入欄!$A$7:$Y$116,8,0))</f>
        <v/>
      </c>
      <c r="J33" s="3" t="s">
        <v>6</v>
      </c>
      <c r="K33" s="16" t="str">
        <f>IF(A33="","",VLOOKUP($A33,記入欄!$A$7:$Y$116,10,0))</f>
        <v/>
      </c>
      <c r="L33" s="3" t="s">
        <v>8</v>
      </c>
      <c r="M33" s="118" t="str">
        <f>IF(A33="","",VLOOKUP($A33,記入欄!$A$7:$Y$116,12,0))</f>
        <v/>
      </c>
      <c r="N33" s="119" t="e">
        <f>IF(#REF!="","",VLOOKUP($A33,記入欄!$A$7:$Y$116,15,0))</f>
        <v>#REF!</v>
      </c>
      <c r="O33" s="3" t="s">
        <v>42</v>
      </c>
      <c r="P33" s="3" t="str">
        <f>IF(A33="","",VLOOKUP($A33,記入欄!$A$7:$Y$116,15,0))</f>
        <v/>
      </c>
      <c r="Q33" s="3" t="s">
        <v>6</v>
      </c>
      <c r="R33" s="3" t="str">
        <f>IF(A33="","",VLOOKUP($A33,記入欄!$A$7:$Y$116,17,0))</f>
        <v/>
      </c>
      <c r="S33" s="15" t="s">
        <v>8</v>
      </c>
      <c r="T33" s="19" t="str">
        <f>IF(A33="","",VLOOKUP($A33,記入欄!$A$7:$Y$116,19,0))</f>
        <v/>
      </c>
      <c r="U33" s="17" t="str">
        <f>IF(A33="","",VLOOKUP($A33,記入欄!$A$7:$Y$116,20,0))</f>
        <v/>
      </c>
      <c r="V33" s="17" t="str">
        <f>IF(A33="","",VLOOKUP($A33,記入欄!$A$7:$Y$116,21,0))</f>
        <v/>
      </c>
      <c r="W33" s="118" t="str">
        <f>IF(A33="","",VLOOKUP($A33,記入欄!$A$7:$Y$116,22,0))</f>
        <v/>
      </c>
      <c r="X33" s="119"/>
      <c r="Y33" s="119"/>
      <c r="Z33" s="120"/>
    </row>
    <row r="34" spans="1:26" ht="24" customHeight="1" x14ac:dyDescent="0.2">
      <c r="A34" s="86"/>
      <c r="B34" s="44">
        <v>58</v>
      </c>
      <c r="C34" s="20" t="str">
        <f>IF(A34="","",VLOOKUP($A34,記入欄!$A$7:$Y$116,2,0))</f>
        <v/>
      </c>
      <c r="D34" s="85" t="str">
        <f>IF(A34="","",VLOOKUP($A34,記入欄!$A$7:$Y$116,3,0))</f>
        <v/>
      </c>
      <c r="E34" s="20" t="str">
        <f>IF(A34="","",VLOOKUP($A34,記入欄!$A$7:$Y$116,4,0))</f>
        <v/>
      </c>
      <c r="F34" s="35" t="s">
        <v>52</v>
      </c>
      <c r="G34" s="3" t="str">
        <f>IF(A34="","",VLOOKUP($A34,記入欄!$A$7:$Y$116,6,0))</f>
        <v/>
      </c>
      <c r="H34" s="3" t="s">
        <v>42</v>
      </c>
      <c r="I34" s="10" t="str">
        <f>IF(A34="","",VLOOKUP($A34,記入欄!$A$7:$Y$116,8,0))</f>
        <v/>
      </c>
      <c r="J34" s="3" t="s">
        <v>6</v>
      </c>
      <c r="K34" s="3" t="str">
        <f>IF(A34="","",VLOOKUP($A34,記入欄!$A$7:$Y$116,10,0))</f>
        <v/>
      </c>
      <c r="L34" s="3" t="s">
        <v>8</v>
      </c>
      <c r="M34" s="118" t="str">
        <f>IF(A34="","",VLOOKUP($A34,記入欄!$A$7:$Y$116,12,0))</f>
        <v/>
      </c>
      <c r="N34" s="119" t="e">
        <f>IF(#REF!="","",VLOOKUP($A34,記入欄!$A$7:$Y$116,15,0))</f>
        <v>#REF!</v>
      </c>
      <c r="O34" s="3" t="s">
        <v>42</v>
      </c>
      <c r="P34" s="3" t="str">
        <f>IF(A34="","",VLOOKUP($A34,記入欄!$A$7:$Y$116,15,0))</f>
        <v/>
      </c>
      <c r="Q34" s="3" t="s">
        <v>6</v>
      </c>
      <c r="R34" s="3" t="str">
        <f>IF(A34="","",VLOOKUP($A34,記入欄!$A$7:$Y$116,17,0))</f>
        <v/>
      </c>
      <c r="S34" s="15" t="s">
        <v>8</v>
      </c>
      <c r="T34" s="19" t="str">
        <f>IF(A34="","",VLOOKUP($A34,記入欄!$A$7:$Y$116,19,0))</f>
        <v/>
      </c>
      <c r="U34" s="17" t="str">
        <f>IF(A34="","",VLOOKUP($A34,記入欄!$A$7:$Y$116,20,0))</f>
        <v/>
      </c>
      <c r="V34" s="17" t="str">
        <f>IF(A34="","",VLOOKUP($A34,記入欄!$A$7:$Y$116,21,0))</f>
        <v/>
      </c>
      <c r="W34" s="118" t="str">
        <f>IF(A34="","",VLOOKUP($A34,記入欄!$A$7:$Y$116,22,0))</f>
        <v/>
      </c>
      <c r="X34" s="119"/>
      <c r="Y34" s="119"/>
      <c r="Z34" s="120"/>
    </row>
    <row r="35" spans="1:26" ht="24" customHeight="1" x14ac:dyDescent="0.2">
      <c r="A35" s="86"/>
      <c r="B35" s="44">
        <v>59</v>
      </c>
      <c r="C35" s="20" t="str">
        <f>IF(A35="","",VLOOKUP($A35,記入欄!$A$7:$Y$116,2,0))</f>
        <v/>
      </c>
      <c r="D35" s="85" t="str">
        <f>IF(A35="","",VLOOKUP($A35,記入欄!$A$7:$Y$116,3,0))</f>
        <v/>
      </c>
      <c r="E35" s="20" t="str">
        <f>IF(A35="","",VLOOKUP($A35,記入欄!$A$7:$Y$116,4,0))</f>
        <v/>
      </c>
      <c r="F35" s="35" t="s">
        <v>52</v>
      </c>
      <c r="G35" s="3" t="str">
        <f>IF(A35="","",VLOOKUP($A35,記入欄!$A$7:$Y$116,6,0))</f>
        <v/>
      </c>
      <c r="H35" s="3" t="s">
        <v>42</v>
      </c>
      <c r="I35" s="10" t="str">
        <f>IF(A35="","",VLOOKUP($A35,記入欄!$A$7:$Y$116,8,0))</f>
        <v/>
      </c>
      <c r="J35" s="3" t="s">
        <v>6</v>
      </c>
      <c r="K35" s="16" t="str">
        <f>IF(A35="","",VLOOKUP($A35,記入欄!$A$7:$Y$116,10,0))</f>
        <v/>
      </c>
      <c r="L35" s="3" t="s">
        <v>8</v>
      </c>
      <c r="M35" s="118" t="str">
        <f>IF(A35="","",VLOOKUP($A35,記入欄!$A$7:$Y$116,12,0))</f>
        <v/>
      </c>
      <c r="N35" s="119" t="e">
        <f>IF(#REF!="","",VLOOKUP($A35,記入欄!$A$7:$Y$116,15,0))</f>
        <v>#REF!</v>
      </c>
      <c r="O35" s="3" t="s">
        <v>42</v>
      </c>
      <c r="P35" s="3" t="str">
        <f>IF(A35="","",VLOOKUP($A35,記入欄!$A$7:$Y$116,15,0))</f>
        <v/>
      </c>
      <c r="Q35" s="3" t="s">
        <v>6</v>
      </c>
      <c r="R35" s="3" t="str">
        <f>IF(A35="","",VLOOKUP($A35,記入欄!$A$7:$Y$116,17,0))</f>
        <v/>
      </c>
      <c r="S35" s="15" t="s">
        <v>8</v>
      </c>
      <c r="T35" s="19" t="str">
        <f>IF(A35="","",VLOOKUP($A35,記入欄!$A$7:$Y$116,19,0))</f>
        <v/>
      </c>
      <c r="U35" s="17" t="str">
        <f>IF(A35="","",VLOOKUP($A35,記入欄!$A$7:$Y$116,20,0))</f>
        <v/>
      </c>
      <c r="V35" s="17" t="str">
        <f>IF(A35="","",VLOOKUP($A35,記入欄!$A$7:$Y$116,21,0))</f>
        <v/>
      </c>
      <c r="W35" s="118" t="str">
        <f>IF(A35="","",VLOOKUP($A35,記入欄!$A$7:$Y$116,22,0))</f>
        <v/>
      </c>
      <c r="X35" s="119"/>
      <c r="Y35" s="119"/>
      <c r="Z35" s="120"/>
    </row>
    <row r="36" spans="1:26" ht="24" customHeight="1" x14ac:dyDescent="0.2">
      <c r="A36" s="86"/>
      <c r="B36" s="44">
        <v>60</v>
      </c>
      <c r="C36" s="20" t="str">
        <f>IF(A36="","",VLOOKUP($A36,記入欄!$A$7:$Y$116,2,0))</f>
        <v/>
      </c>
      <c r="D36" s="85" t="str">
        <f>IF(A36="","",VLOOKUP($A36,記入欄!$A$7:$Y$116,3,0))</f>
        <v/>
      </c>
      <c r="E36" s="20" t="str">
        <f>IF(A36="","",VLOOKUP($A36,記入欄!$A$7:$Y$116,4,0))</f>
        <v/>
      </c>
      <c r="F36" s="35" t="s">
        <v>52</v>
      </c>
      <c r="G36" s="3" t="str">
        <f>IF(A36="","",VLOOKUP($A36,記入欄!$A$7:$Y$116,6,0))</f>
        <v/>
      </c>
      <c r="H36" s="3" t="s">
        <v>42</v>
      </c>
      <c r="I36" s="10" t="str">
        <f>IF(A36="","",VLOOKUP($A36,記入欄!$A$7:$Y$116,8,0))</f>
        <v/>
      </c>
      <c r="J36" s="3" t="s">
        <v>6</v>
      </c>
      <c r="K36" s="3" t="str">
        <f>IF(A36="","",VLOOKUP($A36,記入欄!$A$7:$Y$116,10,0))</f>
        <v/>
      </c>
      <c r="L36" s="3" t="s">
        <v>8</v>
      </c>
      <c r="M36" s="118" t="str">
        <f>IF(A36="","",VLOOKUP($A36,記入欄!$A$7:$Y$116,12,0))</f>
        <v/>
      </c>
      <c r="N36" s="119" t="e">
        <f>IF(#REF!="","",VLOOKUP($A36,記入欄!$A$7:$Y$116,15,0))</f>
        <v>#REF!</v>
      </c>
      <c r="O36" s="3" t="s">
        <v>42</v>
      </c>
      <c r="P36" s="3" t="str">
        <f>IF(A36="","",VLOOKUP($A36,記入欄!$A$7:$Y$116,15,0))</f>
        <v/>
      </c>
      <c r="Q36" s="3" t="s">
        <v>6</v>
      </c>
      <c r="R36" s="3" t="str">
        <f>IF(A36="","",VLOOKUP($A36,記入欄!$A$7:$Y$116,17,0))</f>
        <v/>
      </c>
      <c r="S36" s="15" t="s">
        <v>8</v>
      </c>
      <c r="T36" s="19" t="str">
        <f>IF(A36="","",VLOOKUP($A36,記入欄!$A$7:$Y$116,19,0))</f>
        <v/>
      </c>
      <c r="U36" s="17" t="str">
        <f>IF(A36="","",VLOOKUP($A36,記入欄!$A$7:$Y$116,20,0))</f>
        <v/>
      </c>
      <c r="V36" s="17" t="str">
        <f>IF(A36="","",VLOOKUP($A36,記入欄!$A$7:$Y$116,21,0))</f>
        <v/>
      </c>
      <c r="W36" s="118" t="str">
        <f>IF(A36="","",VLOOKUP($A36,記入欄!$A$7:$Y$116,22,0))</f>
        <v/>
      </c>
      <c r="X36" s="119"/>
      <c r="Y36" s="119"/>
      <c r="Z36" s="120"/>
    </row>
    <row r="37" spans="1:26" ht="26.25" customHeight="1" x14ac:dyDescent="0.2">
      <c r="B37" s="133" t="s">
        <v>41</v>
      </c>
      <c r="C37" s="134"/>
      <c r="D37" s="139">
        <f>記入欄!C117</f>
        <v>0</v>
      </c>
      <c r="E37" s="135"/>
      <c r="F37" s="135"/>
      <c r="G37" s="135"/>
      <c r="H37" s="135"/>
      <c r="I37" s="135"/>
      <c r="J37" s="135"/>
      <c r="K37" s="3"/>
      <c r="L37" s="3"/>
      <c r="M37" s="3"/>
      <c r="N37" s="13"/>
      <c r="O37" s="13"/>
      <c r="P37" s="135"/>
      <c r="Q37" s="135"/>
      <c r="R37" s="135"/>
      <c r="S37" s="135"/>
      <c r="T37" s="135"/>
      <c r="U37" s="135"/>
      <c r="V37" s="135"/>
      <c r="W37" s="135"/>
      <c r="X37" s="135"/>
      <c r="Y37" s="135"/>
      <c r="Z37" s="136"/>
    </row>
    <row r="38" spans="1:26" ht="6.75" customHeight="1" x14ac:dyDescent="0.2">
      <c r="A38" s="83"/>
      <c r="B38" s="2"/>
      <c r="C38" s="10"/>
      <c r="D38" s="39"/>
      <c r="E38" s="39"/>
      <c r="F38" s="39"/>
      <c r="G38" s="39"/>
      <c r="H38" s="39"/>
      <c r="I38" s="39"/>
      <c r="J38" s="39"/>
      <c r="K38" s="10"/>
      <c r="L38" s="10"/>
      <c r="M38" s="10"/>
      <c r="N38" s="39"/>
      <c r="O38" s="39"/>
      <c r="P38" s="43"/>
      <c r="Q38" s="41"/>
      <c r="R38" s="41"/>
      <c r="S38" s="41"/>
      <c r="T38" s="41"/>
      <c r="U38" s="41"/>
      <c r="V38" s="41"/>
      <c r="W38" s="41"/>
      <c r="X38" s="40"/>
      <c r="Y38" s="11"/>
      <c r="Z38" s="5"/>
    </row>
    <row r="39" spans="1:26" ht="17.25" customHeight="1" x14ac:dyDescent="0.2">
      <c r="B39" s="4"/>
      <c r="C39" s="117" t="s">
        <v>18</v>
      </c>
      <c r="D39" s="117"/>
      <c r="E39" s="117"/>
      <c r="F39" s="117"/>
      <c r="G39" s="117"/>
      <c r="H39" s="117"/>
      <c r="I39" s="117"/>
      <c r="J39" s="117"/>
      <c r="K39" s="117"/>
      <c r="L39" s="117"/>
      <c r="M39" s="117"/>
      <c r="N39" s="117"/>
      <c r="O39" s="117"/>
      <c r="P39" s="117"/>
      <c r="Q39" s="117"/>
      <c r="R39" s="117"/>
      <c r="S39" s="117"/>
      <c r="Z39" s="5"/>
    </row>
    <row r="40" spans="1:26" ht="7.9" customHeight="1" x14ac:dyDescent="0.2">
      <c r="B40" s="4"/>
      <c r="Z40" s="5"/>
    </row>
    <row r="41" spans="1:26" ht="14" x14ac:dyDescent="0.2">
      <c r="B41" s="4"/>
      <c r="D41" s="12" t="str">
        <f>記入欄!C121:C121</f>
        <v>令和　6 年</v>
      </c>
      <c r="E41" s="1">
        <f>記入欄!D121</f>
        <v>0</v>
      </c>
      <c r="F41" s="1" t="s">
        <v>7</v>
      </c>
      <c r="G41" s="1">
        <f>記入欄!F121</f>
        <v>0</v>
      </c>
      <c r="H41" s="1" t="s">
        <v>9</v>
      </c>
      <c r="K41" s="48" t="s">
        <v>21</v>
      </c>
      <c r="L41" s="131">
        <f>記入欄!K121</f>
        <v>0</v>
      </c>
      <c r="M41" s="131"/>
      <c r="N41" s="47" t="s">
        <v>27</v>
      </c>
      <c r="O41" s="132">
        <f>記入欄!N121</f>
        <v>0</v>
      </c>
      <c r="P41" s="131"/>
      <c r="Q41" s="131"/>
      <c r="Z41" s="5"/>
    </row>
    <row r="42" spans="1:26" ht="21.75" customHeight="1" x14ac:dyDescent="0.2">
      <c r="B42" s="4"/>
      <c r="I42" s="121" t="s">
        <v>24</v>
      </c>
      <c r="J42" s="122"/>
      <c r="K42" s="122"/>
      <c r="L42" s="121">
        <f>記入欄!K122</f>
        <v>0</v>
      </c>
      <c r="M42" s="121"/>
      <c r="N42" s="121"/>
      <c r="O42" s="121"/>
      <c r="P42" s="121"/>
      <c r="Q42" s="121"/>
      <c r="R42" s="121"/>
      <c r="S42" s="121"/>
      <c r="T42" s="121"/>
      <c r="U42" s="121"/>
      <c r="V42" s="121"/>
      <c r="W42" s="121"/>
      <c r="X42" s="121"/>
      <c r="Z42" s="5"/>
    </row>
    <row r="43" spans="1:26" x14ac:dyDescent="0.2">
      <c r="B43" s="4"/>
      <c r="C43" s="143"/>
      <c r="D43" s="143"/>
      <c r="I43" s="50"/>
      <c r="J43" s="50"/>
      <c r="K43" s="50"/>
      <c r="L43" s="50"/>
      <c r="M43" s="49"/>
      <c r="N43" s="121"/>
      <c r="O43" s="121"/>
      <c r="P43" s="121"/>
      <c r="Q43" s="121"/>
      <c r="R43" s="121"/>
      <c r="S43" s="141"/>
      <c r="T43" s="49" t="s">
        <v>11</v>
      </c>
      <c r="U43" s="121">
        <f>記入欄!T123</f>
        <v>0</v>
      </c>
      <c r="V43" s="142"/>
      <c r="W43" s="142"/>
      <c r="X43" s="142"/>
      <c r="Z43" s="5"/>
    </row>
    <row r="44" spans="1:26" ht="18.75" customHeight="1" x14ac:dyDescent="0.2">
      <c r="B44" s="4"/>
      <c r="I44" s="121" t="s">
        <v>25</v>
      </c>
      <c r="J44" s="122"/>
      <c r="K44" s="122"/>
      <c r="L44" s="121">
        <f>記入欄!K124</f>
        <v>0</v>
      </c>
      <c r="M44" s="121"/>
      <c r="N44" s="121"/>
      <c r="O44" s="121"/>
      <c r="P44" s="121"/>
      <c r="Q44" s="121"/>
      <c r="R44" s="121"/>
      <c r="S44" s="121"/>
      <c r="T44" s="141"/>
      <c r="U44" s="141"/>
      <c r="V44" s="50"/>
      <c r="W44" s="50"/>
      <c r="X44" s="50"/>
      <c r="Z44" s="5"/>
    </row>
    <row r="45" spans="1:26" ht="9.65" customHeight="1" x14ac:dyDescent="0.2">
      <c r="B45" s="4"/>
      <c r="I45" s="50"/>
      <c r="J45" s="50"/>
      <c r="K45" s="50"/>
      <c r="L45" s="50"/>
      <c r="M45" s="50"/>
      <c r="N45" s="50"/>
      <c r="O45" s="50"/>
      <c r="P45" s="50"/>
      <c r="Q45" s="50"/>
      <c r="R45" s="50"/>
      <c r="S45" s="50"/>
      <c r="T45" s="50"/>
      <c r="U45" s="50"/>
      <c r="V45" s="50"/>
      <c r="W45" s="50"/>
      <c r="X45" s="50"/>
      <c r="Z45" s="5"/>
    </row>
    <row r="46" spans="1:26" ht="18.75" customHeight="1" x14ac:dyDescent="0.2">
      <c r="B46" s="4"/>
      <c r="I46" s="121" t="s">
        <v>26</v>
      </c>
      <c r="J46" s="122"/>
      <c r="K46" s="122"/>
      <c r="L46" s="121">
        <f>記入欄!K126</f>
        <v>0</v>
      </c>
      <c r="M46" s="121"/>
      <c r="N46" s="121"/>
      <c r="O46" s="121"/>
      <c r="P46" s="121"/>
      <c r="Q46" s="121"/>
      <c r="R46" s="121"/>
      <c r="S46" s="121"/>
      <c r="T46" s="51" t="s">
        <v>12</v>
      </c>
      <c r="U46" s="50"/>
      <c r="V46" s="50"/>
      <c r="W46" s="50"/>
      <c r="X46" s="50"/>
      <c r="Z46" s="5"/>
    </row>
    <row r="47" spans="1:26" ht="13.5" thickBot="1" x14ac:dyDescent="0.25">
      <c r="B47" s="7"/>
      <c r="C47" s="6"/>
      <c r="D47" s="6"/>
      <c r="E47" s="6"/>
      <c r="F47" s="6"/>
      <c r="G47" s="6"/>
      <c r="H47" s="6"/>
      <c r="I47" s="6"/>
      <c r="J47" s="6"/>
      <c r="K47" s="6"/>
      <c r="L47" s="6"/>
      <c r="M47" s="6"/>
      <c r="N47" s="6"/>
      <c r="O47" s="6"/>
      <c r="P47" s="6"/>
      <c r="Q47" s="6"/>
      <c r="R47" s="6"/>
      <c r="S47" s="6"/>
      <c r="T47" s="6"/>
      <c r="U47" s="6"/>
      <c r="V47" s="6"/>
      <c r="W47" s="6"/>
      <c r="X47" s="6"/>
      <c r="Y47" s="6"/>
      <c r="Z47" s="8"/>
    </row>
    <row r="48" spans="1:26" ht="7.5" customHeight="1" x14ac:dyDescent="0.2"/>
    <row r="49" spans="1:24" ht="10.5" customHeight="1" x14ac:dyDescent="0.2">
      <c r="B49" s="37" t="s">
        <v>29</v>
      </c>
      <c r="C49" s="130" t="s">
        <v>48</v>
      </c>
      <c r="D49" s="130"/>
      <c r="E49" s="130"/>
      <c r="F49" s="130"/>
      <c r="G49" s="130"/>
      <c r="H49" s="130"/>
      <c r="I49" s="130"/>
      <c r="J49" s="130"/>
      <c r="K49" s="38"/>
      <c r="L49" s="38"/>
      <c r="M49" s="130" t="s">
        <v>37</v>
      </c>
      <c r="N49" s="130"/>
      <c r="O49" s="130"/>
      <c r="P49" s="130"/>
      <c r="Q49" s="130"/>
      <c r="R49" s="130"/>
      <c r="S49" s="130"/>
      <c r="T49" s="130"/>
      <c r="U49" s="130"/>
      <c r="V49" s="130"/>
      <c r="W49" s="130"/>
      <c r="X49" s="130"/>
    </row>
    <row r="50" spans="1:24" ht="10.5" customHeight="1" x14ac:dyDescent="0.2">
      <c r="A50" s="38"/>
      <c r="B50" s="38"/>
      <c r="C50" s="130" t="s">
        <v>30</v>
      </c>
      <c r="D50" s="130"/>
      <c r="E50" s="130"/>
      <c r="F50" s="130"/>
      <c r="G50" s="130"/>
      <c r="H50" s="130"/>
      <c r="I50" s="130"/>
      <c r="J50" s="130"/>
      <c r="K50" s="38"/>
      <c r="L50" s="38"/>
      <c r="M50" s="38"/>
      <c r="N50" s="38"/>
      <c r="O50" s="130" t="s">
        <v>38</v>
      </c>
      <c r="P50" s="130"/>
      <c r="Q50" s="130"/>
      <c r="R50" s="130"/>
      <c r="S50" s="130"/>
      <c r="T50" s="130"/>
      <c r="U50" s="130"/>
      <c r="V50" s="130"/>
      <c r="W50" s="130"/>
      <c r="X50" s="130"/>
    </row>
    <row r="51" spans="1:24" ht="10.5" customHeight="1" x14ac:dyDescent="0.2">
      <c r="A51" s="38"/>
      <c r="B51" s="38"/>
      <c r="C51" s="130" t="s">
        <v>31</v>
      </c>
      <c r="D51" s="130"/>
      <c r="E51" s="130"/>
      <c r="F51" s="130"/>
      <c r="G51" s="130"/>
      <c r="H51" s="130"/>
      <c r="I51" s="130"/>
      <c r="J51" s="130"/>
      <c r="K51" s="38"/>
      <c r="L51" s="38"/>
      <c r="M51" s="38"/>
      <c r="N51" s="38"/>
      <c r="O51" s="130" t="s">
        <v>39</v>
      </c>
      <c r="P51" s="130"/>
      <c r="Q51" s="130"/>
      <c r="R51" s="130"/>
      <c r="S51" s="130"/>
      <c r="T51" s="130"/>
      <c r="U51" s="130"/>
      <c r="V51" s="130"/>
      <c r="W51" s="130"/>
      <c r="X51" s="130"/>
    </row>
    <row r="52" spans="1:24" ht="10.5" customHeight="1" x14ac:dyDescent="0.2">
      <c r="A52" s="38"/>
      <c r="B52" s="38"/>
      <c r="C52" s="130" t="s">
        <v>32</v>
      </c>
      <c r="D52" s="130"/>
      <c r="E52" s="130"/>
      <c r="F52" s="130"/>
      <c r="G52" s="130"/>
      <c r="H52" s="130"/>
      <c r="I52" s="130"/>
      <c r="J52" s="130"/>
      <c r="K52" s="38"/>
      <c r="L52" s="38"/>
      <c r="M52" s="38"/>
      <c r="N52" s="38"/>
      <c r="O52" s="38"/>
      <c r="P52" s="38"/>
      <c r="Q52" s="38"/>
      <c r="R52" s="38"/>
      <c r="S52" s="38"/>
      <c r="T52" s="38"/>
      <c r="U52" s="130" t="s">
        <v>40</v>
      </c>
      <c r="V52" s="130"/>
      <c r="W52" s="130"/>
      <c r="X52" s="130"/>
    </row>
    <row r="53" spans="1:24" ht="10.5" customHeight="1" x14ac:dyDescent="0.2">
      <c r="A53" s="38"/>
      <c r="B53" s="38"/>
      <c r="C53" s="130" t="s">
        <v>33</v>
      </c>
      <c r="D53" s="130"/>
      <c r="E53" s="130"/>
      <c r="F53" s="130"/>
      <c r="G53" s="130"/>
      <c r="H53" s="130"/>
      <c r="I53" s="130"/>
      <c r="J53" s="130"/>
      <c r="K53" s="38"/>
      <c r="L53" s="38"/>
      <c r="M53" s="38"/>
      <c r="N53" s="38"/>
      <c r="O53" s="38"/>
      <c r="P53" s="38"/>
      <c r="Q53" s="38"/>
      <c r="R53" s="38"/>
      <c r="S53" s="38"/>
      <c r="T53" s="38"/>
      <c r="U53" s="38"/>
      <c r="V53" s="38"/>
      <c r="W53" s="38"/>
      <c r="X53" s="38"/>
    </row>
    <row r="54" spans="1:24" ht="10.5" customHeight="1" x14ac:dyDescent="0.2">
      <c r="A54" s="38"/>
      <c r="B54" s="38"/>
      <c r="C54" s="88" t="s">
        <v>34</v>
      </c>
      <c r="D54" s="88"/>
      <c r="E54" s="88"/>
      <c r="F54" s="88"/>
      <c r="G54" s="88"/>
      <c r="H54" s="88"/>
      <c r="I54" s="88"/>
      <c r="J54" s="88"/>
      <c r="K54" s="38"/>
      <c r="L54" s="38"/>
      <c r="M54" s="38"/>
      <c r="N54" s="38"/>
      <c r="O54" s="38"/>
      <c r="P54" s="38"/>
      <c r="Q54" s="38"/>
      <c r="R54" s="38"/>
      <c r="S54" s="38"/>
      <c r="T54" s="38"/>
      <c r="U54" s="38"/>
      <c r="V54" s="38"/>
      <c r="W54" s="38"/>
      <c r="X54" s="38"/>
    </row>
    <row r="55" spans="1:24" ht="10.5" customHeight="1" x14ac:dyDescent="0.2">
      <c r="A55" s="38"/>
      <c r="B55" s="38"/>
      <c r="C55" s="88" t="s">
        <v>35</v>
      </c>
      <c r="D55" s="88"/>
      <c r="E55" s="88"/>
      <c r="F55" s="88"/>
      <c r="G55" s="88"/>
      <c r="H55" s="88"/>
      <c r="I55" s="88"/>
      <c r="J55" s="88"/>
      <c r="K55" s="88"/>
      <c r="L55" s="88"/>
      <c r="M55" s="88"/>
      <c r="N55" s="38"/>
      <c r="O55" s="38"/>
      <c r="P55" s="38"/>
      <c r="Q55" s="38"/>
      <c r="R55" s="38"/>
      <c r="S55" s="38"/>
      <c r="T55" s="38"/>
      <c r="U55" s="38"/>
      <c r="V55" s="38"/>
      <c r="W55" s="38"/>
      <c r="X55" s="38"/>
    </row>
    <row r="56" spans="1:24" ht="10.5" customHeight="1" x14ac:dyDescent="0.2">
      <c r="A56" s="38"/>
      <c r="B56" s="38"/>
      <c r="C56" s="130" t="s">
        <v>36</v>
      </c>
      <c r="D56" s="130"/>
      <c r="E56" s="130"/>
      <c r="F56" s="130"/>
      <c r="G56" s="130"/>
      <c r="H56" s="130"/>
      <c r="I56" s="130"/>
      <c r="J56" s="130"/>
      <c r="K56" s="88"/>
      <c r="L56" s="88"/>
      <c r="M56" s="88"/>
      <c r="N56" s="38"/>
      <c r="O56" s="38"/>
      <c r="P56" s="38"/>
      <c r="Q56" s="38"/>
      <c r="R56" s="38"/>
      <c r="S56" s="38"/>
      <c r="T56" s="38"/>
      <c r="U56" s="38"/>
      <c r="V56" s="38"/>
      <c r="W56" s="38"/>
      <c r="X56" s="38"/>
    </row>
    <row r="57" spans="1:24" ht="10.5" customHeight="1" x14ac:dyDescent="0.2">
      <c r="A57" s="38"/>
      <c r="B57" s="38"/>
      <c r="K57" s="38"/>
      <c r="L57" s="38"/>
      <c r="M57" s="38"/>
      <c r="N57" s="38"/>
      <c r="O57" s="38"/>
      <c r="P57" s="38"/>
      <c r="Q57" s="38"/>
      <c r="R57" s="38"/>
      <c r="S57" s="38"/>
      <c r="T57" s="38"/>
      <c r="U57" s="38"/>
      <c r="V57" s="38"/>
      <c r="W57" s="38"/>
      <c r="X57" s="38"/>
    </row>
  </sheetData>
  <mergeCells count="96">
    <mergeCell ref="M32:N32"/>
    <mergeCell ref="M33:N33"/>
    <mergeCell ref="M34:N34"/>
    <mergeCell ref="M35:N35"/>
    <mergeCell ref="M36:N36"/>
    <mergeCell ref="M27:N27"/>
    <mergeCell ref="M28:N28"/>
    <mergeCell ref="M29:N29"/>
    <mergeCell ref="M30:N30"/>
    <mergeCell ref="M31:N31"/>
    <mergeCell ref="M22:N22"/>
    <mergeCell ref="M23:N23"/>
    <mergeCell ref="M24:N24"/>
    <mergeCell ref="M25:N25"/>
    <mergeCell ref="M26:N26"/>
    <mergeCell ref="M17:N17"/>
    <mergeCell ref="M18:N18"/>
    <mergeCell ref="M19:N19"/>
    <mergeCell ref="M20:N20"/>
    <mergeCell ref="M21:N21"/>
    <mergeCell ref="M12:N12"/>
    <mergeCell ref="M13:N13"/>
    <mergeCell ref="M14:N14"/>
    <mergeCell ref="M15:N15"/>
    <mergeCell ref="M16:N16"/>
    <mergeCell ref="M7:N7"/>
    <mergeCell ref="M8:N8"/>
    <mergeCell ref="M9:N9"/>
    <mergeCell ref="M10:N10"/>
    <mergeCell ref="M11:N11"/>
    <mergeCell ref="C53:J53"/>
    <mergeCell ref="C56:J56"/>
    <mergeCell ref="O51:X51"/>
    <mergeCell ref="C52:J52"/>
    <mergeCell ref="U52:X52"/>
    <mergeCell ref="C51:J51"/>
    <mergeCell ref="C50:J50"/>
    <mergeCell ref="O50:X50"/>
    <mergeCell ref="C5:C6"/>
    <mergeCell ref="D1:V1"/>
    <mergeCell ref="S2:U2"/>
    <mergeCell ref="E5:E6"/>
    <mergeCell ref="F5:L5"/>
    <mergeCell ref="M5:S6"/>
    <mergeCell ref="C43:D43"/>
    <mergeCell ref="N43:S43"/>
    <mergeCell ref="U43:X43"/>
    <mergeCell ref="I44:K44"/>
    <mergeCell ref="L44:U44"/>
    <mergeCell ref="W5:Z6"/>
    <mergeCell ref="F6:L6"/>
    <mergeCell ref="B37:C37"/>
    <mergeCell ref="C49:J49"/>
    <mergeCell ref="M49:X49"/>
    <mergeCell ref="C39:S39"/>
    <mergeCell ref="L41:M41"/>
    <mergeCell ref="O41:Q41"/>
    <mergeCell ref="I42:K42"/>
    <mergeCell ref="L42:X42"/>
    <mergeCell ref="A5:A6"/>
    <mergeCell ref="B5:B6"/>
    <mergeCell ref="D5:D6"/>
    <mergeCell ref="I46:K46"/>
    <mergeCell ref="L46:S46"/>
    <mergeCell ref="D37:J37"/>
    <mergeCell ref="P37:Z37"/>
    <mergeCell ref="W7:Z7"/>
    <mergeCell ref="W8:Z8"/>
    <mergeCell ref="W9:Z9"/>
    <mergeCell ref="W10:Z10"/>
    <mergeCell ref="W11:Z11"/>
    <mergeCell ref="W12:Z12"/>
    <mergeCell ref="W13:Z13"/>
    <mergeCell ref="W14:Z14"/>
    <mergeCell ref="W15:Z15"/>
    <mergeCell ref="W16:Z16"/>
    <mergeCell ref="W17:Z17"/>
    <mergeCell ref="W18:Z18"/>
    <mergeCell ref="W19:Z19"/>
    <mergeCell ref="W20:Z20"/>
    <mergeCell ref="W21:Z21"/>
    <mergeCell ref="W22:Z22"/>
    <mergeCell ref="W23:Z23"/>
    <mergeCell ref="W24:Z24"/>
    <mergeCell ref="W25:Z25"/>
    <mergeCell ref="W26:Z26"/>
    <mergeCell ref="W27:Z27"/>
    <mergeCell ref="W28:Z28"/>
    <mergeCell ref="W29:Z29"/>
    <mergeCell ref="W30:Z30"/>
    <mergeCell ref="W36:Z36"/>
    <mergeCell ref="W31:Z31"/>
    <mergeCell ref="W32:Z32"/>
    <mergeCell ref="W33:Z33"/>
    <mergeCell ref="W34:Z34"/>
    <mergeCell ref="W35:Z35"/>
  </mergeCells>
  <phoneticPr fontId="1"/>
  <conditionalFormatting sqref="A7:A36">
    <cfRule type="expression" dxfId="10" priority="1">
      <formula>COUNTIF(hannei1,A7)+COUNTIF(hannei2,A7)+COUNTIF(hannei3,A7)+COUNTIF(hannei4,A7)&gt;1</formula>
    </cfRule>
  </conditionalFormatting>
  <conditionalFormatting sqref="M7">
    <cfRule type="cellIs" dxfId="9" priority="8" stopIfTrue="1" operator="lessThan">
      <formula>83</formula>
    </cfRule>
  </conditionalFormatting>
  <conditionalFormatting sqref="T7:T36">
    <cfRule type="cellIs" dxfId="8" priority="9" stopIfTrue="1" operator="greaterThanOrEqual">
      <formula>18</formula>
    </cfRule>
  </conditionalFormatting>
  <pageMargins left="0" right="0" top="0" bottom="0" header="0" footer="0"/>
  <pageSetup paperSize="12"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H57"/>
  <sheetViews>
    <sheetView zoomScale="75" workbookViewId="0">
      <selection activeCell="K15" sqref="K15"/>
    </sheetView>
  </sheetViews>
  <sheetFormatPr defaultColWidth="9" defaultRowHeight="13" x14ac:dyDescent="0.2"/>
  <cols>
    <col min="1" max="2" width="5.26953125" style="1" customWidth="1"/>
    <col min="3" max="3" width="6.6328125" style="1" customWidth="1"/>
    <col min="4" max="4" width="29.453125" style="1" customWidth="1"/>
    <col min="5" max="5" width="4.90625" style="1" customWidth="1"/>
    <col min="6" max="7" width="4.08984375" style="1" customWidth="1"/>
    <col min="8" max="8" width="2.36328125" style="1" customWidth="1"/>
    <col min="9" max="9" width="4.08984375" style="1" customWidth="1"/>
    <col min="10" max="10" width="2.90625" style="1" customWidth="1"/>
    <col min="11" max="11" width="4.08984375" style="1" customWidth="1"/>
    <col min="12" max="12" width="2.453125" style="1" customWidth="1"/>
    <col min="13" max="13" width="4" style="1" bestFit="1" customWidth="1"/>
    <col min="14" max="14" width="3.7265625" style="1" customWidth="1"/>
    <col min="15" max="15" width="2.36328125" style="1" customWidth="1"/>
    <col min="16" max="16" width="3.7265625" style="1" customWidth="1"/>
    <col min="17" max="17" width="2.26953125" style="1" customWidth="1"/>
    <col min="18" max="18" width="3.7265625" style="1" customWidth="1"/>
    <col min="19" max="19" width="2.6328125" style="1" customWidth="1"/>
    <col min="20" max="20" width="5.7265625" style="1" customWidth="1"/>
    <col min="21" max="22" width="7.36328125" style="1" customWidth="1"/>
    <col min="23" max="23" width="3.6328125" style="1" customWidth="1"/>
    <col min="24" max="26" width="2.453125" style="1" customWidth="1"/>
    <col min="27" max="16384" width="9" style="1"/>
  </cols>
  <sheetData>
    <row r="1" spans="1:26" ht="23.5" x14ac:dyDescent="0.2">
      <c r="D1" s="138" t="str">
        <f>記入欄!C1</f>
        <v>第76回　近畿高等学校ラグビーフットボール大会大阪府予選参加申込書</v>
      </c>
      <c r="E1" s="138"/>
      <c r="F1" s="138"/>
      <c r="G1" s="138"/>
      <c r="H1" s="138"/>
      <c r="I1" s="138"/>
      <c r="J1" s="138"/>
      <c r="K1" s="138"/>
      <c r="L1" s="138"/>
      <c r="M1" s="138"/>
      <c r="N1" s="138"/>
      <c r="O1" s="138"/>
      <c r="P1" s="138"/>
      <c r="Q1" s="138"/>
      <c r="R1" s="138"/>
      <c r="S1" s="138"/>
      <c r="T1" s="138"/>
      <c r="U1" s="138"/>
      <c r="V1" s="138"/>
    </row>
    <row r="2" spans="1:26" ht="23.25" customHeight="1" x14ac:dyDescent="0.2">
      <c r="S2" s="101" t="s">
        <v>28</v>
      </c>
      <c r="T2" s="101"/>
      <c r="U2" s="102"/>
      <c r="V2" s="27">
        <v>2704</v>
      </c>
      <c r="W2" s="81" t="str">
        <f>記入欄!V2:V2</f>
        <v>-</v>
      </c>
      <c r="X2" s="45">
        <f>記入欄!W2:W2</f>
        <v>0</v>
      </c>
      <c r="Y2" s="45">
        <f>記入欄!X2:X2</f>
        <v>0</v>
      </c>
      <c r="Z2" s="46">
        <f>記入欄!Y2:Y2</f>
        <v>0</v>
      </c>
    </row>
    <row r="3" spans="1:26" s="14" customFormat="1" ht="4.5" customHeight="1" x14ac:dyDescent="0.2">
      <c r="A3" s="82"/>
      <c r="B3" s="82"/>
      <c r="C3" s="82"/>
      <c r="D3" s="82"/>
      <c r="E3" s="82"/>
      <c r="F3" s="82"/>
      <c r="G3" s="82"/>
      <c r="H3" s="82"/>
      <c r="I3" s="82"/>
      <c r="J3" s="82"/>
      <c r="K3" s="82"/>
      <c r="L3" s="82"/>
      <c r="M3" s="82"/>
      <c r="N3" s="82"/>
      <c r="O3" s="82"/>
      <c r="P3" s="82"/>
      <c r="Q3" s="82"/>
      <c r="R3" s="82"/>
      <c r="S3" s="82"/>
      <c r="T3" s="82"/>
      <c r="U3" s="82"/>
      <c r="V3" s="82"/>
      <c r="W3" s="82"/>
      <c r="X3" s="82"/>
    </row>
    <row r="4" spans="1:26" ht="6" customHeight="1" thickBot="1" x14ac:dyDescent="0.25">
      <c r="B4" s="6"/>
      <c r="C4" s="6"/>
      <c r="D4" s="6"/>
      <c r="E4" s="6"/>
      <c r="F4" s="6"/>
      <c r="G4" s="6"/>
      <c r="H4" s="6"/>
      <c r="I4" s="6"/>
      <c r="J4" s="6"/>
      <c r="K4" s="6"/>
      <c r="L4" s="6"/>
      <c r="M4" s="6"/>
      <c r="N4" s="6"/>
      <c r="O4" s="6"/>
      <c r="P4" s="6"/>
      <c r="Q4" s="6"/>
      <c r="R4" s="6"/>
      <c r="S4" s="6"/>
      <c r="T4" s="6"/>
      <c r="U4" s="6"/>
      <c r="V4" s="6"/>
    </row>
    <row r="5" spans="1:26" ht="14.25" customHeight="1" x14ac:dyDescent="0.2">
      <c r="A5" s="137" t="s">
        <v>46</v>
      </c>
      <c r="B5" s="105" t="s">
        <v>0</v>
      </c>
      <c r="C5" s="103" t="s">
        <v>19</v>
      </c>
      <c r="D5" s="107" t="s">
        <v>22</v>
      </c>
      <c r="E5" s="96" t="s">
        <v>1</v>
      </c>
      <c r="F5" s="98" t="s">
        <v>14</v>
      </c>
      <c r="G5" s="99"/>
      <c r="H5" s="99"/>
      <c r="I5" s="99"/>
      <c r="J5" s="99"/>
      <c r="K5" s="99"/>
      <c r="L5" s="100"/>
      <c r="M5" s="90" t="s">
        <v>13</v>
      </c>
      <c r="N5" s="91"/>
      <c r="O5" s="91"/>
      <c r="P5" s="91"/>
      <c r="Q5" s="91"/>
      <c r="R5" s="91"/>
      <c r="S5" s="92"/>
      <c r="T5" s="28" t="s">
        <v>15</v>
      </c>
      <c r="U5" s="28" t="s">
        <v>16</v>
      </c>
      <c r="V5" s="28" t="s">
        <v>17</v>
      </c>
      <c r="W5" s="103" t="s">
        <v>3</v>
      </c>
      <c r="X5" s="113"/>
      <c r="Y5" s="113"/>
      <c r="Z5" s="114"/>
    </row>
    <row r="6" spans="1:26" ht="13.5" customHeight="1" thickBot="1" x14ac:dyDescent="0.25">
      <c r="A6" s="137"/>
      <c r="B6" s="106"/>
      <c r="C6" s="104"/>
      <c r="D6" s="108"/>
      <c r="E6" s="97"/>
      <c r="F6" s="94" t="s">
        <v>4</v>
      </c>
      <c r="G6" s="94"/>
      <c r="H6" s="94"/>
      <c r="I6" s="94"/>
      <c r="J6" s="94"/>
      <c r="K6" s="94"/>
      <c r="L6" s="94"/>
      <c r="M6" s="93"/>
      <c r="N6" s="94"/>
      <c r="O6" s="94"/>
      <c r="P6" s="94"/>
      <c r="Q6" s="94"/>
      <c r="R6" s="94"/>
      <c r="S6" s="95"/>
      <c r="T6" s="29" t="s">
        <v>50</v>
      </c>
      <c r="U6" s="30" t="s">
        <v>20</v>
      </c>
      <c r="V6" s="30" t="s">
        <v>23</v>
      </c>
      <c r="W6" s="104"/>
      <c r="X6" s="115"/>
      <c r="Y6" s="115"/>
      <c r="Z6" s="116"/>
    </row>
    <row r="7" spans="1:26" ht="24" customHeight="1" x14ac:dyDescent="0.2">
      <c r="A7" s="86"/>
      <c r="B7" s="87">
        <v>61</v>
      </c>
      <c r="C7" s="25" t="str">
        <f>IF(A7="","",VLOOKUP($A7,記入欄!$A$7:$Y$116,2,0))</f>
        <v/>
      </c>
      <c r="D7" s="84" t="str">
        <f>IF(A7="","",VLOOKUP($A7,記入欄!$A$7:$Y$116,3,0))</f>
        <v/>
      </c>
      <c r="E7" s="31" t="str">
        <f>IF(A7="","",VLOOKUP($A7,記入欄!$A$7:$Y$116,4,0))</f>
        <v/>
      </c>
      <c r="F7" s="34" t="s">
        <v>52</v>
      </c>
      <c r="G7" s="9" t="str">
        <f>IF(A7="","",VLOOKUP($A7,記入欄!$A$7:$Y$116,6,0))</f>
        <v/>
      </c>
      <c r="H7" s="9" t="s">
        <v>5</v>
      </c>
      <c r="I7" s="9" t="str">
        <f>IF(A7="","",VLOOKUP($A7,記入欄!$A$7:$Y$116,8,0))</f>
        <v/>
      </c>
      <c r="J7" s="9" t="s">
        <v>7</v>
      </c>
      <c r="K7" s="9" t="str">
        <f>IF(A7="","",VLOOKUP($A7,記入欄!$A$7:$Y$116,10,0))</f>
        <v/>
      </c>
      <c r="L7" s="9" t="s">
        <v>9</v>
      </c>
      <c r="M7" s="128" t="str">
        <f>IF(A7="","",VLOOKUP($A7,記入欄!$A$7:$Y$116,12,0))</f>
        <v/>
      </c>
      <c r="N7" s="129" t="e">
        <f>IF(#REF!="","",VLOOKUP($A7,記入欄!$A$7:$Y$116,15,0))</f>
        <v>#REF!</v>
      </c>
      <c r="O7" s="9" t="s">
        <v>5</v>
      </c>
      <c r="P7" s="9" t="str">
        <f>IF(A7="","",VLOOKUP($A7,記入欄!$A$7:$Y$116,15,0))</f>
        <v/>
      </c>
      <c r="Q7" s="9" t="s">
        <v>7</v>
      </c>
      <c r="R7" s="9" t="str">
        <f>IF(A7="","",VLOOKUP($A7,記入欄!$A$7:$Y$116,17,0))</f>
        <v/>
      </c>
      <c r="S7" s="32" t="s">
        <v>9</v>
      </c>
      <c r="T7" s="33" t="str">
        <f>IF(A7="","",VLOOKUP($A7,記入欄!$A$7:$Y$116,19,0))</f>
        <v/>
      </c>
      <c r="U7" s="24" t="str">
        <f>IF(A7="","",VLOOKUP($A7,記入欄!$A$7:$Y$116,20,0))</f>
        <v/>
      </c>
      <c r="V7" s="24" t="str">
        <f>IF(A7="","",VLOOKUP($A7,記入欄!$A$7:$Y$116,21,0))</f>
        <v/>
      </c>
      <c r="W7" s="128" t="str">
        <f>IF(A7="","",VLOOKUP($A7,記入欄!$A$7:$Y$116,22,0))</f>
        <v/>
      </c>
      <c r="X7" s="129"/>
      <c r="Y7" s="129"/>
      <c r="Z7" s="140"/>
    </row>
    <row r="8" spans="1:26" ht="24" customHeight="1" x14ac:dyDescent="0.2">
      <c r="A8" s="86"/>
      <c r="B8" s="44">
        <v>62</v>
      </c>
      <c r="C8" s="20" t="str">
        <f>IF(A8="","",VLOOKUP($A8,記入欄!$A$7:$Y$116,2,0))</f>
        <v/>
      </c>
      <c r="D8" s="85" t="str">
        <f>IF(A8="","",VLOOKUP($A8,記入欄!$A$7:$Y$116,3,0))</f>
        <v/>
      </c>
      <c r="E8" s="20" t="str">
        <f>IF(A8="","",VLOOKUP($A8,記入欄!$A$7:$Y$116,4,0))</f>
        <v/>
      </c>
      <c r="F8" s="35" t="s">
        <v>52</v>
      </c>
      <c r="G8" s="3" t="str">
        <f>IF(A8="","",VLOOKUP($A8,記入欄!$A$7:$Y$116,6,0))</f>
        <v/>
      </c>
      <c r="H8" s="3" t="s">
        <v>42</v>
      </c>
      <c r="I8" s="3" t="str">
        <f>IF(A8="","",VLOOKUP($A8,記入欄!$A$7:$Y$116,8,0))</f>
        <v/>
      </c>
      <c r="J8" s="3" t="s">
        <v>6</v>
      </c>
      <c r="K8" s="3" t="str">
        <f>IF(A8="","",VLOOKUP($A8,記入欄!$A$7:$Y$116,10,0))</f>
        <v/>
      </c>
      <c r="L8" s="3" t="s">
        <v>8</v>
      </c>
      <c r="M8" s="118" t="str">
        <f>IF(A8="","",VLOOKUP($A8,記入欄!$A$7:$Y$116,12,0))</f>
        <v/>
      </c>
      <c r="N8" s="119" t="e">
        <f>IF(#REF!="","",VLOOKUP($A8,記入欄!$A$7:$Y$116,15,0))</f>
        <v>#REF!</v>
      </c>
      <c r="O8" s="3" t="s">
        <v>42</v>
      </c>
      <c r="P8" s="3" t="str">
        <f>IF(A8="","",VLOOKUP($A8,記入欄!$A$7:$Y$116,15,0))</f>
        <v/>
      </c>
      <c r="Q8" s="3" t="s">
        <v>6</v>
      </c>
      <c r="R8" s="3" t="str">
        <f>IF(A8="","",VLOOKUP($A8,記入欄!$A$7:$Y$116,17,0))</f>
        <v/>
      </c>
      <c r="S8" s="15" t="s">
        <v>8</v>
      </c>
      <c r="T8" s="19" t="str">
        <f>IF(A8="","",VLOOKUP($A8,記入欄!$A$7:$Y$116,19,0))</f>
        <v/>
      </c>
      <c r="U8" s="17" t="str">
        <f>IF(A8="","",VLOOKUP($A8,記入欄!$A$7:$Y$116,20,0))</f>
        <v/>
      </c>
      <c r="V8" s="17" t="str">
        <f>IF(A8="","",VLOOKUP($A8,記入欄!$A$7:$Y$116,21,0))</f>
        <v/>
      </c>
      <c r="W8" s="118" t="str">
        <f>IF(A8="","",VLOOKUP($A8,記入欄!$A$7:$Y$116,22,0))</f>
        <v/>
      </c>
      <c r="X8" s="119"/>
      <c r="Y8" s="119"/>
      <c r="Z8" s="120"/>
    </row>
    <row r="9" spans="1:26" ht="24" customHeight="1" x14ac:dyDescent="0.2">
      <c r="A9" s="86"/>
      <c r="B9" s="44">
        <v>63</v>
      </c>
      <c r="C9" s="20" t="str">
        <f>IF(A9="","",VLOOKUP($A9,記入欄!$A$7:$Y$116,2,0))</f>
        <v/>
      </c>
      <c r="D9" s="85" t="str">
        <f>IF(A9="","",VLOOKUP($A9,記入欄!$A$7:$Y$116,3,0))</f>
        <v/>
      </c>
      <c r="E9" s="20" t="str">
        <f>IF(A9="","",VLOOKUP($A9,記入欄!$A$7:$Y$116,4,0))</f>
        <v/>
      </c>
      <c r="F9" s="35" t="s">
        <v>52</v>
      </c>
      <c r="G9" s="3" t="str">
        <f>IF(A9="","",VLOOKUP($A9,記入欄!$A$7:$Y$116,6,0))</f>
        <v/>
      </c>
      <c r="H9" s="3" t="s">
        <v>42</v>
      </c>
      <c r="I9" s="10" t="str">
        <f>IF(A9="","",VLOOKUP($A9,記入欄!$A$7:$Y$116,8,0))</f>
        <v/>
      </c>
      <c r="J9" s="3" t="s">
        <v>6</v>
      </c>
      <c r="K9" s="3" t="str">
        <f>IF(A9="","",VLOOKUP($A9,記入欄!$A$7:$Y$116,10,0))</f>
        <v/>
      </c>
      <c r="L9" s="3" t="s">
        <v>8</v>
      </c>
      <c r="M9" s="118" t="str">
        <f>IF(A9="","",VLOOKUP($A9,記入欄!$A$7:$Y$116,12,0))</f>
        <v/>
      </c>
      <c r="N9" s="119" t="e">
        <f>IF(#REF!="","",VLOOKUP($A9,記入欄!$A$7:$Y$116,15,0))</f>
        <v>#REF!</v>
      </c>
      <c r="O9" s="3" t="s">
        <v>42</v>
      </c>
      <c r="P9" s="3" t="str">
        <f>IF(A9="","",VLOOKUP($A9,記入欄!$A$7:$Y$116,15,0))</f>
        <v/>
      </c>
      <c r="Q9" s="3" t="s">
        <v>6</v>
      </c>
      <c r="R9" s="3" t="str">
        <f>IF(A9="","",VLOOKUP($A9,記入欄!$A$7:$Y$116,17,0))</f>
        <v/>
      </c>
      <c r="S9" s="15" t="s">
        <v>8</v>
      </c>
      <c r="T9" s="19" t="str">
        <f>IF(A9="","",VLOOKUP($A9,記入欄!$A$7:$Y$116,19,0))</f>
        <v/>
      </c>
      <c r="U9" s="17" t="str">
        <f>IF(A9="","",VLOOKUP($A9,記入欄!$A$7:$Y$116,20,0))</f>
        <v/>
      </c>
      <c r="V9" s="17" t="str">
        <f>IF(A9="","",VLOOKUP($A9,記入欄!$A$7:$Y$116,21,0))</f>
        <v/>
      </c>
      <c r="W9" s="118" t="str">
        <f>IF(A9="","",VLOOKUP($A9,記入欄!$A$7:$Y$116,22,0))</f>
        <v/>
      </c>
      <c r="X9" s="119"/>
      <c r="Y9" s="119"/>
      <c r="Z9" s="120"/>
    </row>
    <row r="10" spans="1:26" ht="24" customHeight="1" x14ac:dyDescent="0.2">
      <c r="A10" s="86"/>
      <c r="B10" s="44">
        <v>64</v>
      </c>
      <c r="C10" s="20" t="str">
        <f>IF(A10="","",VLOOKUP($A10,記入欄!$A$7:$Y$116,2,0))</f>
        <v/>
      </c>
      <c r="D10" s="85" t="str">
        <f>IF(A10="","",VLOOKUP($A10,記入欄!$A$7:$Y$116,3,0))</f>
        <v/>
      </c>
      <c r="E10" s="20" t="str">
        <f>IF(A10="","",VLOOKUP($A10,記入欄!$A$7:$Y$116,4,0))</f>
        <v/>
      </c>
      <c r="F10" s="35" t="s">
        <v>52</v>
      </c>
      <c r="G10" s="3" t="str">
        <f>IF(A10="","",VLOOKUP($A10,記入欄!$A$7:$Y$116,6,0))</f>
        <v/>
      </c>
      <c r="H10" s="3" t="s">
        <v>42</v>
      </c>
      <c r="I10" s="10" t="str">
        <f>IF(A10="","",VLOOKUP($A10,記入欄!$A$7:$Y$116,8,0))</f>
        <v/>
      </c>
      <c r="J10" s="3" t="s">
        <v>6</v>
      </c>
      <c r="K10" s="16" t="str">
        <f>IF(A10="","",VLOOKUP($A10,記入欄!$A$7:$Y$116,10,0))</f>
        <v/>
      </c>
      <c r="L10" s="3" t="s">
        <v>8</v>
      </c>
      <c r="M10" s="118" t="str">
        <f>IF(A10="","",VLOOKUP($A10,記入欄!$A$7:$Y$116,12,0))</f>
        <v/>
      </c>
      <c r="N10" s="119" t="e">
        <f>IF(#REF!="","",VLOOKUP($A10,記入欄!$A$7:$Y$116,15,0))</f>
        <v>#REF!</v>
      </c>
      <c r="O10" s="3" t="s">
        <v>42</v>
      </c>
      <c r="P10" s="3" t="str">
        <f>IF(A10="","",VLOOKUP($A10,記入欄!$A$7:$Y$116,15,0))</f>
        <v/>
      </c>
      <c r="Q10" s="3" t="s">
        <v>6</v>
      </c>
      <c r="R10" s="3" t="str">
        <f>IF(A10="","",VLOOKUP($A10,記入欄!$A$7:$Y$116,17,0))</f>
        <v/>
      </c>
      <c r="S10" s="15" t="s">
        <v>8</v>
      </c>
      <c r="T10" s="19" t="str">
        <f>IF(A10="","",VLOOKUP($A10,記入欄!$A$7:$Y$116,19,0))</f>
        <v/>
      </c>
      <c r="U10" s="17" t="str">
        <f>IF(A10="","",VLOOKUP($A10,記入欄!$A$7:$Y$116,20,0))</f>
        <v/>
      </c>
      <c r="V10" s="17" t="str">
        <f>IF(A10="","",VLOOKUP($A10,記入欄!$A$7:$Y$116,21,0))</f>
        <v/>
      </c>
      <c r="W10" s="118" t="str">
        <f>IF(A10="","",VLOOKUP($A10,記入欄!$A$7:$Y$116,22,0))</f>
        <v/>
      </c>
      <c r="X10" s="119"/>
      <c r="Y10" s="119"/>
      <c r="Z10" s="120"/>
    </row>
    <row r="11" spans="1:26" ht="24" customHeight="1" x14ac:dyDescent="0.2">
      <c r="A11" s="86"/>
      <c r="B11" s="44">
        <v>65</v>
      </c>
      <c r="C11" s="20" t="str">
        <f>IF(A11="","",VLOOKUP($A11,記入欄!$A$7:$Y$116,2,0))</f>
        <v/>
      </c>
      <c r="D11" s="85" t="str">
        <f>IF(A11="","",VLOOKUP($A11,記入欄!$A$7:$Y$116,3,0))</f>
        <v/>
      </c>
      <c r="E11" s="20" t="str">
        <f>IF(A11="","",VLOOKUP($A11,記入欄!$A$7:$Y$116,4,0))</f>
        <v/>
      </c>
      <c r="F11" s="35" t="s">
        <v>52</v>
      </c>
      <c r="G11" s="3" t="str">
        <f>IF(A11="","",VLOOKUP($A11,記入欄!$A$7:$Y$116,6,0))</f>
        <v/>
      </c>
      <c r="H11" s="3" t="s">
        <v>42</v>
      </c>
      <c r="I11" s="10" t="str">
        <f>IF(A11="","",VLOOKUP($A11,記入欄!$A$7:$Y$116,8,0))</f>
        <v/>
      </c>
      <c r="J11" s="3" t="s">
        <v>6</v>
      </c>
      <c r="K11" s="3" t="str">
        <f>IF(A11="","",VLOOKUP($A11,記入欄!$A$7:$Y$116,10,0))</f>
        <v/>
      </c>
      <c r="L11" s="3" t="s">
        <v>8</v>
      </c>
      <c r="M11" s="118" t="str">
        <f>IF(A11="","",VLOOKUP($A11,記入欄!$A$7:$Y$116,12,0))</f>
        <v/>
      </c>
      <c r="N11" s="119" t="e">
        <f>IF(#REF!="","",VLOOKUP($A11,記入欄!$A$7:$Y$116,15,0))</f>
        <v>#REF!</v>
      </c>
      <c r="O11" s="3" t="s">
        <v>42</v>
      </c>
      <c r="P11" s="3" t="str">
        <f>IF(A11="","",VLOOKUP($A11,記入欄!$A$7:$Y$116,15,0))</f>
        <v/>
      </c>
      <c r="Q11" s="3" t="s">
        <v>6</v>
      </c>
      <c r="R11" s="3" t="str">
        <f>IF(A11="","",VLOOKUP($A11,記入欄!$A$7:$Y$116,17,0))</f>
        <v/>
      </c>
      <c r="S11" s="15" t="s">
        <v>8</v>
      </c>
      <c r="T11" s="19" t="str">
        <f>IF(A11="","",VLOOKUP($A11,記入欄!$A$7:$Y$116,19,0))</f>
        <v/>
      </c>
      <c r="U11" s="17" t="str">
        <f>IF(A11="","",VLOOKUP($A11,記入欄!$A$7:$Y$116,20,0))</f>
        <v/>
      </c>
      <c r="V11" s="17" t="str">
        <f>IF(A11="","",VLOOKUP($A11,記入欄!$A$7:$Y$116,21,0))</f>
        <v/>
      </c>
      <c r="W11" s="118" t="str">
        <f>IF(A11="","",VLOOKUP($A11,記入欄!$A$7:$Y$116,22,0))</f>
        <v/>
      </c>
      <c r="X11" s="119"/>
      <c r="Y11" s="119"/>
      <c r="Z11" s="120"/>
    </row>
    <row r="12" spans="1:26" ht="24" customHeight="1" x14ac:dyDescent="0.2">
      <c r="A12" s="86"/>
      <c r="B12" s="44">
        <v>66</v>
      </c>
      <c r="C12" s="20" t="str">
        <f>IF(A12="","",VLOOKUP($A12,記入欄!$A$7:$Y$116,2,0))</f>
        <v/>
      </c>
      <c r="D12" s="85" t="str">
        <f>IF(A12="","",VLOOKUP($A12,記入欄!$A$7:$Y$116,3,0))</f>
        <v/>
      </c>
      <c r="E12" s="20" t="str">
        <f>IF(A12="","",VLOOKUP($A12,記入欄!$A$7:$Y$116,4,0))</f>
        <v/>
      </c>
      <c r="F12" s="35" t="s">
        <v>52</v>
      </c>
      <c r="G12" s="3" t="str">
        <f>IF(A12="","",VLOOKUP($A12,記入欄!$A$7:$Y$116,6,0))</f>
        <v/>
      </c>
      <c r="H12" s="3" t="s">
        <v>42</v>
      </c>
      <c r="I12" s="10" t="str">
        <f>IF(A12="","",VLOOKUP($A12,記入欄!$A$7:$Y$116,8,0))</f>
        <v/>
      </c>
      <c r="J12" s="3" t="s">
        <v>6</v>
      </c>
      <c r="K12" s="16" t="str">
        <f>IF(A12="","",VLOOKUP($A12,記入欄!$A$7:$Y$116,10,0))</f>
        <v/>
      </c>
      <c r="L12" s="3" t="s">
        <v>8</v>
      </c>
      <c r="M12" s="118" t="str">
        <f>IF(A12="","",VLOOKUP($A12,記入欄!$A$7:$Y$116,12,0))</f>
        <v/>
      </c>
      <c r="N12" s="119" t="e">
        <f>IF(#REF!="","",VLOOKUP($A12,記入欄!$A$7:$Y$116,15,0))</f>
        <v>#REF!</v>
      </c>
      <c r="O12" s="3" t="s">
        <v>42</v>
      </c>
      <c r="P12" s="3" t="str">
        <f>IF(A12="","",VLOOKUP($A12,記入欄!$A$7:$Y$116,15,0))</f>
        <v/>
      </c>
      <c r="Q12" s="3" t="s">
        <v>6</v>
      </c>
      <c r="R12" s="3" t="str">
        <f>IF(A12="","",VLOOKUP($A12,記入欄!$A$7:$Y$116,17,0))</f>
        <v/>
      </c>
      <c r="S12" s="15" t="s">
        <v>8</v>
      </c>
      <c r="T12" s="19" t="str">
        <f>IF(A12="","",VLOOKUP($A12,記入欄!$A$7:$Y$116,19,0))</f>
        <v/>
      </c>
      <c r="U12" s="17" t="str">
        <f>IF(A12="","",VLOOKUP($A12,記入欄!$A$7:$Y$116,20,0))</f>
        <v/>
      </c>
      <c r="V12" s="17" t="str">
        <f>IF(A12="","",VLOOKUP($A12,記入欄!$A$7:$Y$116,21,0))</f>
        <v/>
      </c>
      <c r="W12" s="118" t="str">
        <f>IF(A12="","",VLOOKUP($A12,記入欄!$A$7:$Y$116,22,0))</f>
        <v/>
      </c>
      <c r="X12" s="119"/>
      <c r="Y12" s="119"/>
      <c r="Z12" s="120"/>
    </row>
    <row r="13" spans="1:26" ht="24" customHeight="1" x14ac:dyDescent="0.2">
      <c r="A13" s="86"/>
      <c r="B13" s="44">
        <v>67</v>
      </c>
      <c r="C13" s="20" t="str">
        <f>IF(A13="","",VLOOKUP($A13,記入欄!$A$7:$Y$116,2,0))</f>
        <v/>
      </c>
      <c r="D13" s="85" t="str">
        <f>IF(A13="","",VLOOKUP($A13,記入欄!$A$7:$Y$116,3,0))</f>
        <v/>
      </c>
      <c r="E13" s="20" t="str">
        <f>IF(A13="","",VLOOKUP($A13,記入欄!$A$7:$Y$116,4,0))</f>
        <v/>
      </c>
      <c r="F13" s="35" t="s">
        <v>52</v>
      </c>
      <c r="G13" s="3" t="str">
        <f>IF(A13="","",VLOOKUP($A13,記入欄!$A$7:$Y$116,6,0))</f>
        <v/>
      </c>
      <c r="H13" s="3" t="s">
        <v>42</v>
      </c>
      <c r="I13" s="10" t="str">
        <f>IF(A13="","",VLOOKUP($A13,記入欄!$A$7:$Y$116,8,0))</f>
        <v/>
      </c>
      <c r="J13" s="3" t="s">
        <v>6</v>
      </c>
      <c r="K13" s="3" t="str">
        <f>IF(A13="","",VLOOKUP($A13,記入欄!$A$7:$Y$116,10,0))</f>
        <v/>
      </c>
      <c r="L13" s="3" t="s">
        <v>8</v>
      </c>
      <c r="M13" s="118" t="str">
        <f>IF(A13="","",VLOOKUP($A13,記入欄!$A$7:$Y$116,12,0))</f>
        <v/>
      </c>
      <c r="N13" s="119" t="e">
        <f>IF(#REF!="","",VLOOKUP($A13,記入欄!$A$7:$Y$116,15,0))</f>
        <v>#REF!</v>
      </c>
      <c r="O13" s="3" t="s">
        <v>42</v>
      </c>
      <c r="P13" s="3" t="str">
        <f>IF(A13="","",VLOOKUP($A13,記入欄!$A$7:$Y$116,15,0))</f>
        <v/>
      </c>
      <c r="Q13" s="3" t="s">
        <v>6</v>
      </c>
      <c r="R13" s="3" t="str">
        <f>IF(A13="","",VLOOKUP($A13,記入欄!$A$7:$Y$116,17,0))</f>
        <v/>
      </c>
      <c r="S13" s="15" t="s">
        <v>8</v>
      </c>
      <c r="T13" s="19" t="str">
        <f>IF(A13="","",VLOOKUP($A13,記入欄!$A$7:$Y$116,19,0))</f>
        <v/>
      </c>
      <c r="U13" s="17" t="str">
        <f>IF(A13="","",VLOOKUP($A13,記入欄!$A$7:$Y$116,20,0))</f>
        <v/>
      </c>
      <c r="V13" s="17" t="str">
        <f>IF(A13="","",VLOOKUP($A13,記入欄!$A$7:$Y$116,21,0))</f>
        <v/>
      </c>
      <c r="W13" s="118" t="str">
        <f>IF(A13="","",VLOOKUP($A13,記入欄!$A$7:$Y$116,22,0))</f>
        <v/>
      </c>
      <c r="X13" s="119"/>
      <c r="Y13" s="119"/>
      <c r="Z13" s="120"/>
    </row>
    <row r="14" spans="1:26" ht="24" customHeight="1" x14ac:dyDescent="0.2">
      <c r="A14" s="86"/>
      <c r="B14" s="44">
        <v>68</v>
      </c>
      <c r="C14" s="20" t="str">
        <f>IF(A14="","",VLOOKUP($A14,記入欄!$A$7:$Y$116,2,0))</f>
        <v/>
      </c>
      <c r="D14" s="85" t="str">
        <f>IF(A14="","",VLOOKUP($A14,記入欄!$A$7:$Y$116,3,0))</f>
        <v/>
      </c>
      <c r="E14" s="20" t="str">
        <f>IF(A14="","",VLOOKUP($A14,記入欄!$A$7:$Y$116,4,0))</f>
        <v/>
      </c>
      <c r="F14" s="35" t="s">
        <v>52</v>
      </c>
      <c r="G14" s="3" t="str">
        <f>IF(A14="","",VLOOKUP($A14,記入欄!$A$7:$Y$116,6,0))</f>
        <v/>
      </c>
      <c r="H14" s="3" t="s">
        <v>42</v>
      </c>
      <c r="I14" s="10" t="str">
        <f>IF(A14="","",VLOOKUP($A14,記入欄!$A$7:$Y$116,8,0))</f>
        <v/>
      </c>
      <c r="J14" s="3" t="s">
        <v>6</v>
      </c>
      <c r="K14" s="16" t="str">
        <f>IF(A14="","",VLOOKUP($A14,記入欄!$A$7:$Y$116,10,0))</f>
        <v/>
      </c>
      <c r="L14" s="3" t="s">
        <v>8</v>
      </c>
      <c r="M14" s="118" t="str">
        <f>IF(A14="","",VLOOKUP($A14,記入欄!$A$7:$Y$116,12,0))</f>
        <v/>
      </c>
      <c r="N14" s="119" t="e">
        <f>IF(#REF!="","",VLOOKUP($A14,記入欄!$A$7:$Y$116,15,0))</f>
        <v>#REF!</v>
      </c>
      <c r="O14" s="3" t="s">
        <v>42</v>
      </c>
      <c r="P14" s="3" t="str">
        <f>IF(A14="","",VLOOKUP($A14,記入欄!$A$7:$Y$116,15,0))</f>
        <v/>
      </c>
      <c r="Q14" s="3" t="s">
        <v>6</v>
      </c>
      <c r="R14" s="3" t="str">
        <f>IF(A14="","",VLOOKUP($A14,記入欄!$A$7:$Y$116,17,0))</f>
        <v/>
      </c>
      <c r="S14" s="15" t="s">
        <v>8</v>
      </c>
      <c r="T14" s="19" t="str">
        <f>IF(A14="","",VLOOKUP($A14,記入欄!$A$7:$Y$116,19,0))</f>
        <v/>
      </c>
      <c r="U14" s="17" t="str">
        <f>IF(A14="","",VLOOKUP($A14,記入欄!$A$7:$Y$116,20,0))</f>
        <v/>
      </c>
      <c r="V14" s="17" t="str">
        <f>IF(A14="","",VLOOKUP($A14,記入欄!$A$7:$Y$116,21,0))</f>
        <v/>
      </c>
      <c r="W14" s="118" t="str">
        <f>IF(A14="","",VLOOKUP($A14,記入欄!$A$7:$Y$116,22,0))</f>
        <v/>
      </c>
      <c r="X14" s="119"/>
      <c r="Y14" s="119"/>
      <c r="Z14" s="120"/>
    </row>
    <row r="15" spans="1:26" ht="24" customHeight="1" x14ac:dyDescent="0.2">
      <c r="A15" s="86"/>
      <c r="B15" s="44">
        <v>69</v>
      </c>
      <c r="C15" s="20" t="str">
        <f>IF(A15="","",VLOOKUP($A15,記入欄!$A$7:$Y$116,2,0))</f>
        <v/>
      </c>
      <c r="D15" s="85" t="str">
        <f>IF(A15="","",VLOOKUP($A15,記入欄!$A$7:$Y$116,3,0))</f>
        <v/>
      </c>
      <c r="E15" s="20" t="str">
        <f>IF(A15="","",VLOOKUP($A15,記入欄!$A$7:$Y$116,4,0))</f>
        <v/>
      </c>
      <c r="F15" s="35" t="s">
        <v>52</v>
      </c>
      <c r="G15" s="3" t="str">
        <f>IF(A15="","",VLOOKUP($A15,記入欄!$A$7:$Y$116,6,0))</f>
        <v/>
      </c>
      <c r="H15" s="3" t="s">
        <v>42</v>
      </c>
      <c r="I15" s="10" t="str">
        <f>IF(A15="","",VLOOKUP($A15,記入欄!$A$7:$Y$116,8,0))</f>
        <v/>
      </c>
      <c r="J15" s="3" t="s">
        <v>6</v>
      </c>
      <c r="K15" s="3" t="str">
        <f>IF(A15="","",VLOOKUP($A15,記入欄!$A$7:$Y$116,10,0))</f>
        <v/>
      </c>
      <c r="L15" s="3" t="s">
        <v>8</v>
      </c>
      <c r="M15" s="118" t="str">
        <f>IF(A15="","",VLOOKUP($A15,記入欄!$A$7:$Y$116,12,0))</f>
        <v/>
      </c>
      <c r="N15" s="119" t="e">
        <f>IF(#REF!="","",VLOOKUP($A15,記入欄!$A$7:$Y$116,15,0))</f>
        <v>#REF!</v>
      </c>
      <c r="O15" s="3" t="s">
        <v>42</v>
      </c>
      <c r="P15" s="3" t="str">
        <f>IF(A15="","",VLOOKUP($A15,記入欄!$A$7:$Y$116,15,0))</f>
        <v/>
      </c>
      <c r="Q15" s="3" t="s">
        <v>6</v>
      </c>
      <c r="R15" s="3" t="str">
        <f>IF(A15="","",VLOOKUP($A15,記入欄!$A$7:$Y$116,17,0))</f>
        <v/>
      </c>
      <c r="S15" s="15" t="s">
        <v>8</v>
      </c>
      <c r="T15" s="19" t="str">
        <f>IF(A15="","",VLOOKUP($A15,記入欄!$A$7:$Y$116,19,0))</f>
        <v/>
      </c>
      <c r="U15" s="17" t="str">
        <f>IF(A15="","",VLOOKUP($A15,記入欄!$A$7:$Y$116,20,0))</f>
        <v/>
      </c>
      <c r="V15" s="17" t="str">
        <f>IF(A15="","",VLOOKUP($A15,記入欄!$A$7:$Y$116,21,0))</f>
        <v/>
      </c>
      <c r="W15" s="118" t="str">
        <f>IF(A15="","",VLOOKUP($A15,記入欄!$A$7:$Y$116,22,0))</f>
        <v/>
      </c>
      <c r="X15" s="119"/>
      <c r="Y15" s="119"/>
      <c r="Z15" s="120"/>
    </row>
    <row r="16" spans="1:26" ht="24" customHeight="1" x14ac:dyDescent="0.2">
      <c r="A16" s="86"/>
      <c r="B16" s="44">
        <v>70</v>
      </c>
      <c r="C16" s="20" t="str">
        <f>IF(A16="","",VLOOKUP($A16,記入欄!$A$7:$Y$116,2,0))</f>
        <v/>
      </c>
      <c r="D16" s="85" t="str">
        <f>IF(A16="","",VLOOKUP($A16,記入欄!$A$7:$Y$116,3,0))</f>
        <v/>
      </c>
      <c r="E16" s="20" t="str">
        <f>IF(A16="","",VLOOKUP($A16,記入欄!$A$7:$Y$116,4,0))</f>
        <v/>
      </c>
      <c r="F16" s="35" t="s">
        <v>52</v>
      </c>
      <c r="G16" s="3" t="str">
        <f>IF(A16="","",VLOOKUP($A16,記入欄!$A$7:$Y$116,6,0))</f>
        <v/>
      </c>
      <c r="H16" s="3" t="s">
        <v>42</v>
      </c>
      <c r="I16" s="10" t="str">
        <f>IF(A16="","",VLOOKUP($A16,記入欄!$A$7:$Y$116,8,0))</f>
        <v/>
      </c>
      <c r="J16" s="3" t="s">
        <v>6</v>
      </c>
      <c r="K16" s="16" t="str">
        <f>IF(A16="","",VLOOKUP($A16,記入欄!$A$7:$Y$116,10,0))</f>
        <v/>
      </c>
      <c r="L16" s="3" t="s">
        <v>8</v>
      </c>
      <c r="M16" s="118" t="str">
        <f>IF(A16="","",VLOOKUP($A16,記入欄!$A$7:$Y$116,12,0))</f>
        <v/>
      </c>
      <c r="N16" s="119" t="e">
        <f>IF(#REF!="","",VLOOKUP($A16,記入欄!$A$7:$Y$116,15,0))</f>
        <v>#REF!</v>
      </c>
      <c r="O16" s="3" t="s">
        <v>42</v>
      </c>
      <c r="P16" s="3" t="str">
        <f>IF(A16="","",VLOOKUP($A16,記入欄!$A$7:$Y$116,15,0))</f>
        <v/>
      </c>
      <c r="Q16" s="3" t="s">
        <v>6</v>
      </c>
      <c r="R16" s="3" t="str">
        <f>IF(A16="","",VLOOKUP($A16,記入欄!$A$7:$Y$116,17,0))</f>
        <v/>
      </c>
      <c r="S16" s="15" t="s">
        <v>8</v>
      </c>
      <c r="T16" s="19" t="str">
        <f>IF(A16="","",VLOOKUP($A16,記入欄!$A$7:$Y$116,19,0))</f>
        <v/>
      </c>
      <c r="U16" s="17" t="str">
        <f>IF(A16="","",VLOOKUP($A16,記入欄!$A$7:$Y$116,20,0))</f>
        <v/>
      </c>
      <c r="V16" s="17" t="str">
        <f>IF(A16="","",VLOOKUP($A16,記入欄!$A$7:$Y$116,21,0))</f>
        <v/>
      </c>
      <c r="W16" s="118" t="str">
        <f>IF(A16="","",VLOOKUP($A16,記入欄!$A$7:$Y$116,22,0))</f>
        <v/>
      </c>
      <c r="X16" s="119"/>
      <c r="Y16" s="119"/>
      <c r="Z16" s="120"/>
    </row>
    <row r="17" spans="1:34" ht="24" customHeight="1" x14ac:dyDescent="0.2">
      <c r="A17" s="86"/>
      <c r="B17" s="44">
        <v>71</v>
      </c>
      <c r="C17" s="20" t="str">
        <f>IF(A17="","",VLOOKUP($A17,記入欄!$A$7:$Y$116,2,0))</f>
        <v/>
      </c>
      <c r="D17" s="85" t="str">
        <f>IF(A17="","",VLOOKUP($A17,記入欄!$A$7:$Y$116,3,0))</f>
        <v/>
      </c>
      <c r="E17" s="20" t="str">
        <f>IF(A17="","",VLOOKUP($A17,記入欄!$A$7:$Y$116,4,0))</f>
        <v/>
      </c>
      <c r="F17" s="35" t="s">
        <v>52</v>
      </c>
      <c r="G17" s="3" t="str">
        <f>IF(A17="","",VLOOKUP($A17,記入欄!$A$7:$Y$116,6,0))</f>
        <v/>
      </c>
      <c r="H17" s="3" t="s">
        <v>42</v>
      </c>
      <c r="I17" s="3" t="str">
        <f>IF(A17="","",VLOOKUP($A17,記入欄!$A$7:$Y$116,8,0))</f>
        <v/>
      </c>
      <c r="J17" s="3" t="s">
        <v>6</v>
      </c>
      <c r="K17" s="3" t="str">
        <f>IF(A17="","",VLOOKUP($A17,記入欄!$A$7:$Y$116,10,0))</f>
        <v/>
      </c>
      <c r="L17" s="3" t="s">
        <v>8</v>
      </c>
      <c r="M17" s="118" t="str">
        <f>IF(A17="","",VLOOKUP($A17,記入欄!$A$7:$Y$116,12,0))</f>
        <v/>
      </c>
      <c r="N17" s="119" t="e">
        <f>IF(#REF!="","",VLOOKUP($A17,記入欄!$A$7:$Y$116,15,0))</f>
        <v>#REF!</v>
      </c>
      <c r="O17" s="3" t="s">
        <v>42</v>
      </c>
      <c r="P17" s="3" t="str">
        <f>IF(A17="","",VLOOKUP($A17,記入欄!$A$7:$Y$116,15,0))</f>
        <v/>
      </c>
      <c r="Q17" s="3" t="s">
        <v>6</v>
      </c>
      <c r="R17" s="3" t="str">
        <f>IF(A17="","",VLOOKUP($A17,記入欄!$A$7:$Y$116,17,0))</f>
        <v/>
      </c>
      <c r="S17" s="15" t="s">
        <v>8</v>
      </c>
      <c r="T17" s="19" t="str">
        <f>IF(A17="","",VLOOKUP($A17,記入欄!$A$7:$Y$116,19,0))</f>
        <v/>
      </c>
      <c r="U17" s="17" t="str">
        <f>IF(A17="","",VLOOKUP($A17,記入欄!$A$7:$Y$116,20,0))</f>
        <v/>
      </c>
      <c r="V17" s="17" t="str">
        <f>IF(A17="","",VLOOKUP($A17,記入欄!$A$7:$Y$116,21,0))</f>
        <v/>
      </c>
      <c r="W17" s="118" t="str">
        <f>IF(A17="","",VLOOKUP($A17,記入欄!$A$7:$Y$116,22,0))</f>
        <v/>
      </c>
      <c r="X17" s="119"/>
      <c r="Y17" s="119"/>
      <c r="Z17" s="120"/>
    </row>
    <row r="18" spans="1:34" ht="24" customHeight="1" x14ac:dyDescent="0.2">
      <c r="A18" s="86"/>
      <c r="B18" s="44">
        <v>72</v>
      </c>
      <c r="C18" s="20" t="str">
        <f>IF(A18="","",VLOOKUP($A18,記入欄!$A$7:$Y$116,2,0))</f>
        <v/>
      </c>
      <c r="D18" s="85" t="str">
        <f>IF(A18="","",VLOOKUP($A18,記入欄!$A$7:$Y$116,3,0))</f>
        <v/>
      </c>
      <c r="E18" s="22" t="str">
        <f>IF(A18="","",VLOOKUP($A18,記入欄!$A$7:$Y$116,4,0))</f>
        <v/>
      </c>
      <c r="F18" s="36" t="s">
        <v>52</v>
      </c>
      <c r="G18" s="16" t="str">
        <f>IF(A18="","",VLOOKUP($A18,記入欄!$A$7:$Y$116,6,0))</f>
        <v/>
      </c>
      <c r="H18" s="16" t="s">
        <v>42</v>
      </c>
      <c r="I18" s="16" t="str">
        <f>IF(A18="","",VLOOKUP($A18,記入欄!$A$7:$Y$116,8,0))</f>
        <v/>
      </c>
      <c r="J18" s="16" t="s">
        <v>6</v>
      </c>
      <c r="K18" s="16" t="str">
        <f>IF(A18="","",VLOOKUP($A18,記入欄!$A$7:$Y$116,10,0))</f>
        <v/>
      </c>
      <c r="L18" s="16" t="s">
        <v>8</v>
      </c>
      <c r="M18" s="118" t="str">
        <f>IF(A18="","",VLOOKUP($A18,記入欄!$A$7:$Y$116,12,0))</f>
        <v/>
      </c>
      <c r="N18" s="119" t="e">
        <f>IF(#REF!="","",VLOOKUP($A18,記入欄!$A$7:$Y$116,15,0))</f>
        <v>#REF!</v>
      </c>
      <c r="O18" s="16" t="s">
        <v>42</v>
      </c>
      <c r="P18" s="16" t="str">
        <f>IF(A18="","",VLOOKUP($A18,記入欄!$A$7:$Y$116,15,0))</f>
        <v/>
      </c>
      <c r="Q18" s="16" t="s">
        <v>6</v>
      </c>
      <c r="R18" s="16" t="str">
        <f>IF(A18="","",VLOOKUP($A18,記入欄!$A$7:$Y$116,17,0))</f>
        <v/>
      </c>
      <c r="S18" s="23" t="s">
        <v>8</v>
      </c>
      <c r="T18" s="18" t="str">
        <f>IF(A18="","",VLOOKUP($A18,記入欄!$A$7:$Y$116,19,0))</f>
        <v/>
      </c>
      <c r="U18" s="17" t="str">
        <f>IF(A18="","",VLOOKUP($A18,記入欄!$A$7:$Y$116,20,0))</f>
        <v/>
      </c>
      <c r="V18" s="17" t="str">
        <f>IF(A18="","",VLOOKUP($A18,記入欄!$A$7:$Y$116,21,0))</f>
        <v/>
      </c>
      <c r="W18" s="118" t="str">
        <f>IF(A18="","",VLOOKUP($A18,記入欄!$A$7:$Y$116,22,0))</f>
        <v/>
      </c>
      <c r="X18" s="119"/>
      <c r="Y18" s="119"/>
      <c r="Z18" s="120"/>
    </row>
    <row r="19" spans="1:34" ht="24" customHeight="1" x14ac:dyDescent="0.2">
      <c r="A19" s="86"/>
      <c r="B19" s="44">
        <v>73</v>
      </c>
      <c r="C19" s="20" t="str">
        <f>IF(A19="","",VLOOKUP($A19,記入欄!$A$7:$Y$116,2,0))</f>
        <v/>
      </c>
      <c r="D19" s="85" t="str">
        <f>IF(A19="","",VLOOKUP($A19,記入欄!$A$7:$Y$116,3,0))</f>
        <v/>
      </c>
      <c r="E19" s="20" t="str">
        <f>IF(A19="","",VLOOKUP($A19,記入欄!$A$7:$Y$116,4,0))</f>
        <v/>
      </c>
      <c r="F19" s="35" t="s">
        <v>52</v>
      </c>
      <c r="G19" s="3" t="str">
        <f>IF(A19="","",VLOOKUP($A19,記入欄!$A$7:$Y$116,6,0))</f>
        <v/>
      </c>
      <c r="H19" s="3" t="s">
        <v>42</v>
      </c>
      <c r="I19" s="10" t="str">
        <f>IF(A19="","",VLOOKUP($A19,記入欄!$A$7:$Y$116,8,0))</f>
        <v/>
      </c>
      <c r="J19" s="3" t="s">
        <v>6</v>
      </c>
      <c r="K19" s="3" t="str">
        <f>IF(A19="","",VLOOKUP($A19,記入欄!$A$7:$Y$116,10,0))</f>
        <v/>
      </c>
      <c r="L19" s="3" t="s">
        <v>8</v>
      </c>
      <c r="M19" s="118" t="str">
        <f>IF(A19="","",VLOOKUP($A19,記入欄!$A$7:$Y$116,12,0))</f>
        <v/>
      </c>
      <c r="N19" s="119" t="e">
        <f>IF(#REF!="","",VLOOKUP($A19,記入欄!$A$7:$Y$116,15,0))</f>
        <v>#REF!</v>
      </c>
      <c r="O19" s="3" t="s">
        <v>42</v>
      </c>
      <c r="P19" s="3" t="str">
        <f>IF(A19="","",VLOOKUP($A19,記入欄!$A$7:$Y$116,15,0))</f>
        <v/>
      </c>
      <c r="Q19" s="3" t="s">
        <v>6</v>
      </c>
      <c r="R19" s="3" t="str">
        <f>IF(A19="","",VLOOKUP($A19,記入欄!$A$7:$Y$116,17,0))</f>
        <v/>
      </c>
      <c r="S19" s="15" t="s">
        <v>8</v>
      </c>
      <c r="T19" s="19" t="str">
        <f>IF(A19="","",VLOOKUP($A19,記入欄!$A$7:$Y$116,19,0))</f>
        <v/>
      </c>
      <c r="U19" s="17" t="str">
        <f>IF(A19="","",VLOOKUP($A19,記入欄!$A$7:$Y$116,20,0))</f>
        <v/>
      </c>
      <c r="V19" s="17" t="str">
        <f>IF(A19="","",VLOOKUP($A19,記入欄!$A$7:$Y$116,21,0))</f>
        <v/>
      </c>
      <c r="W19" s="118" t="str">
        <f>IF(A19="","",VLOOKUP($A19,記入欄!$A$7:$Y$116,22,0))</f>
        <v/>
      </c>
      <c r="X19" s="119"/>
      <c r="Y19" s="119"/>
      <c r="Z19" s="120"/>
    </row>
    <row r="20" spans="1:34" ht="24" customHeight="1" x14ac:dyDescent="0.2">
      <c r="A20" s="86"/>
      <c r="B20" s="44">
        <v>74</v>
      </c>
      <c r="C20" s="20" t="str">
        <f>IF(A20="","",VLOOKUP($A20,記入欄!$A$7:$Y$116,2,0))</f>
        <v/>
      </c>
      <c r="D20" s="85" t="str">
        <f>IF(A20="","",VLOOKUP($A20,記入欄!$A$7:$Y$116,3,0))</f>
        <v/>
      </c>
      <c r="E20" s="20" t="str">
        <f>IF(A20="","",VLOOKUP($A20,記入欄!$A$7:$Y$116,4,0))</f>
        <v/>
      </c>
      <c r="F20" s="35" t="s">
        <v>52</v>
      </c>
      <c r="G20" s="3" t="str">
        <f>IF(A20="","",VLOOKUP($A20,記入欄!$A$7:$Y$116,6,0))</f>
        <v/>
      </c>
      <c r="H20" s="3" t="s">
        <v>42</v>
      </c>
      <c r="I20" s="10" t="str">
        <f>IF(A20="","",VLOOKUP($A20,記入欄!$A$7:$Y$116,8,0))</f>
        <v/>
      </c>
      <c r="J20" s="3" t="s">
        <v>6</v>
      </c>
      <c r="K20" s="16" t="str">
        <f>IF(A20="","",VLOOKUP($A20,記入欄!$A$7:$Y$116,10,0))</f>
        <v/>
      </c>
      <c r="L20" s="3" t="s">
        <v>8</v>
      </c>
      <c r="M20" s="118" t="str">
        <f>IF(A20="","",VLOOKUP($A20,記入欄!$A$7:$Y$116,12,0))</f>
        <v/>
      </c>
      <c r="N20" s="119" t="e">
        <f>IF(#REF!="","",VLOOKUP($A20,記入欄!$A$7:$Y$116,15,0))</f>
        <v>#REF!</v>
      </c>
      <c r="O20" s="3" t="s">
        <v>42</v>
      </c>
      <c r="P20" s="3" t="str">
        <f>IF(A20="","",VLOOKUP($A20,記入欄!$A$7:$Y$116,15,0))</f>
        <v/>
      </c>
      <c r="Q20" s="3" t="s">
        <v>6</v>
      </c>
      <c r="R20" s="3" t="str">
        <f>IF(A20="","",VLOOKUP($A20,記入欄!$A$7:$Y$116,17,0))</f>
        <v/>
      </c>
      <c r="S20" s="15" t="s">
        <v>8</v>
      </c>
      <c r="T20" s="19" t="str">
        <f>IF(A20="","",VLOOKUP($A20,記入欄!$A$7:$Y$116,19,0))</f>
        <v/>
      </c>
      <c r="U20" s="17" t="str">
        <f>IF(A20="","",VLOOKUP($A20,記入欄!$A$7:$Y$116,20,0))</f>
        <v/>
      </c>
      <c r="V20" s="17" t="str">
        <f>IF(A20="","",VLOOKUP($A20,記入欄!$A$7:$Y$116,21,0))</f>
        <v/>
      </c>
      <c r="W20" s="118" t="str">
        <f>IF(A20="","",VLOOKUP($A20,記入欄!$A$7:$Y$116,22,0))</f>
        <v/>
      </c>
      <c r="X20" s="119"/>
      <c r="Y20" s="119"/>
      <c r="Z20" s="120"/>
    </row>
    <row r="21" spans="1:34" ht="24" customHeight="1" x14ac:dyDescent="0.2">
      <c r="A21" s="86"/>
      <c r="B21" s="44">
        <v>75</v>
      </c>
      <c r="C21" s="20" t="str">
        <f>IF(A21="","",VLOOKUP($A21,記入欄!$A$7:$Y$116,2,0))</f>
        <v/>
      </c>
      <c r="D21" s="85" t="str">
        <f>IF(A21="","",VLOOKUP($A21,記入欄!$A$7:$Y$116,3,0))</f>
        <v/>
      </c>
      <c r="E21" s="20" t="str">
        <f>IF(A21="","",VLOOKUP($A21,記入欄!$A$7:$Y$116,4,0))</f>
        <v/>
      </c>
      <c r="F21" s="35" t="s">
        <v>52</v>
      </c>
      <c r="G21" s="3" t="str">
        <f>IF(A21="","",VLOOKUP($A21,記入欄!$A$7:$Y$116,6,0))</f>
        <v/>
      </c>
      <c r="H21" s="3" t="s">
        <v>42</v>
      </c>
      <c r="I21" s="10" t="str">
        <f>IF(A21="","",VLOOKUP($A21,記入欄!$A$7:$Y$116,8,0))</f>
        <v/>
      </c>
      <c r="J21" s="3" t="s">
        <v>6</v>
      </c>
      <c r="K21" s="3" t="str">
        <f>IF(A21="","",VLOOKUP($A21,記入欄!$A$7:$Y$116,10,0))</f>
        <v/>
      </c>
      <c r="L21" s="3" t="s">
        <v>8</v>
      </c>
      <c r="M21" s="118" t="str">
        <f>IF(A21="","",VLOOKUP($A21,記入欄!$A$7:$Y$116,12,0))</f>
        <v/>
      </c>
      <c r="N21" s="119" t="e">
        <f>IF(#REF!="","",VLOOKUP($A21,記入欄!$A$7:$Y$116,15,0))</f>
        <v>#REF!</v>
      </c>
      <c r="O21" s="3" t="s">
        <v>42</v>
      </c>
      <c r="P21" s="3" t="str">
        <f>IF(A21="","",VLOOKUP($A21,記入欄!$A$7:$Y$116,15,0))</f>
        <v/>
      </c>
      <c r="Q21" s="3" t="s">
        <v>6</v>
      </c>
      <c r="R21" s="3" t="str">
        <f>IF(A21="","",VLOOKUP($A21,記入欄!$A$7:$Y$116,17,0))</f>
        <v/>
      </c>
      <c r="S21" s="15" t="s">
        <v>8</v>
      </c>
      <c r="T21" s="19" t="str">
        <f>IF(A21="","",VLOOKUP($A21,記入欄!$A$7:$Y$116,19,0))</f>
        <v/>
      </c>
      <c r="U21" s="17" t="str">
        <f>IF(A21="","",VLOOKUP($A21,記入欄!$A$7:$Y$116,20,0))</f>
        <v/>
      </c>
      <c r="V21" s="17" t="str">
        <f>IF(A21="","",VLOOKUP($A21,記入欄!$A$7:$Y$116,21,0))</f>
        <v/>
      </c>
      <c r="W21" s="118" t="str">
        <f>IF(A21="","",VLOOKUP($A21,記入欄!$A$7:$Y$116,22,0))</f>
        <v/>
      </c>
      <c r="X21" s="119"/>
      <c r="Y21" s="119"/>
      <c r="Z21" s="120"/>
    </row>
    <row r="22" spans="1:34" ht="24" customHeight="1" x14ac:dyDescent="0.2">
      <c r="A22" s="86"/>
      <c r="B22" s="44">
        <v>76</v>
      </c>
      <c r="C22" s="20" t="str">
        <f>IF(A22="","",VLOOKUP($A22,記入欄!$A$7:$Y$116,2,0))</f>
        <v/>
      </c>
      <c r="D22" s="85" t="str">
        <f>IF(A22="","",VLOOKUP($A22,記入欄!$A$7:$Y$116,3,0))</f>
        <v/>
      </c>
      <c r="E22" s="20" t="str">
        <f>IF(A22="","",VLOOKUP($A22,記入欄!$A$7:$Y$116,4,0))</f>
        <v/>
      </c>
      <c r="F22" s="35" t="s">
        <v>52</v>
      </c>
      <c r="G22" s="3" t="str">
        <f>IF(A22="","",VLOOKUP($A22,記入欄!$A$7:$Y$116,6,0))</f>
        <v/>
      </c>
      <c r="H22" s="3" t="s">
        <v>42</v>
      </c>
      <c r="I22" s="10" t="str">
        <f>IF(A22="","",VLOOKUP($A22,記入欄!$A$7:$Y$116,8,0))</f>
        <v/>
      </c>
      <c r="J22" s="3" t="s">
        <v>6</v>
      </c>
      <c r="K22" s="16" t="str">
        <f>IF(A22="","",VLOOKUP($A22,記入欄!$A$7:$Y$116,10,0))</f>
        <v/>
      </c>
      <c r="L22" s="3" t="s">
        <v>8</v>
      </c>
      <c r="M22" s="118" t="str">
        <f>IF(A22="","",VLOOKUP($A22,記入欄!$A$7:$Y$116,12,0))</f>
        <v/>
      </c>
      <c r="N22" s="119" t="e">
        <f>IF(#REF!="","",VLOOKUP($A22,記入欄!$A$7:$Y$116,15,0))</f>
        <v>#REF!</v>
      </c>
      <c r="O22" s="3" t="s">
        <v>42</v>
      </c>
      <c r="P22" s="3" t="str">
        <f>IF(A22="","",VLOOKUP($A22,記入欄!$A$7:$Y$116,15,0))</f>
        <v/>
      </c>
      <c r="Q22" s="3" t="s">
        <v>6</v>
      </c>
      <c r="R22" s="3" t="str">
        <f>IF(A22="","",VLOOKUP($A22,記入欄!$A$7:$Y$116,17,0))</f>
        <v/>
      </c>
      <c r="S22" s="15" t="s">
        <v>8</v>
      </c>
      <c r="T22" s="19" t="str">
        <f>IF(A22="","",VLOOKUP($A22,記入欄!$A$7:$Y$116,19,0))</f>
        <v/>
      </c>
      <c r="U22" s="17" t="str">
        <f>IF(A22="","",VLOOKUP($A22,記入欄!$A$7:$Y$116,20,0))</f>
        <v/>
      </c>
      <c r="V22" s="17" t="str">
        <f>IF(A22="","",VLOOKUP($A22,記入欄!$A$7:$Y$116,21,0))</f>
        <v/>
      </c>
      <c r="W22" s="118" t="str">
        <f>IF(A22="","",VLOOKUP($A22,記入欄!$A$7:$Y$116,22,0))</f>
        <v/>
      </c>
      <c r="X22" s="119"/>
      <c r="Y22" s="119"/>
      <c r="Z22" s="120"/>
      <c r="AH22"/>
    </row>
    <row r="23" spans="1:34" ht="24" customHeight="1" x14ac:dyDescent="0.2">
      <c r="A23" s="86"/>
      <c r="B23" s="44">
        <v>77</v>
      </c>
      <c r="C23" s="20" t="str">
        <f>IF(A23="","",VLOOKUP($A23,記入欄!$A$7:$Y$116,2,0))</f>
        <v/>
      </c>
      <c r="D23" s="85" t="str">
        <f>IF(A23="","",VLOOKUP($A23,記入欄!$A$7:$Y$116,3,0))</f>
        <v/>
      </c>
      <c r="E23" s="20" t="str">
        <f>IF(A23="","",VLOOKUP($A23,記入欄!$A$7:$Y$116,4,0))</f>
        <v/>
      </c>
      <c r="F23" s="35" t="s">
        <v>52</v>
      </c>
      <c r="G23" s="3" t="str">
        <f>IF(A23="","",VLOOKUP($A23,記入欄!$A$7:$Y$116,6,0))</f>
        <v/>
      </c>
      <c r="H23" s="3" t="s">
        <v>42</v>
      </c>
      <c r="I23" s="10" t="str">
        <f>IF(A23="","",VLOOKUP($A23,記入欄!$A$7:$Y$116,8,0))</f>
        <v/>
      </c>
      <c r="J23" s="3" t="s">
        <v>6</v>
      </c>
      <c r="K23" s="3" t="str">
        <f>IF(A23="","",VLOOKUP($A23,記入欄!$A$7:$Y$116,10,0))</f>
        <v/>
      </c>
      <c r="L23" s="3" t="s">
        <v>8</v>
      </c>
      <c r="M23" s="118" t="str">
        <f>IF(A23="","",VLOOKUP($A23,記入欄!$A$7:$Y$116,12,0))</f>
        <v/>
      </c>
      <c r="N23" s="119" t="e">
        <f>IF(#REF!="","",VLOOKUP($A23,記入欄!$A$7:$Y$116,15,0))</f>
        <v>#REF!</v>
      </c>
      <c r="O23" s="3" t="s">
        <v>42</v>
      </c>
      <c r="P23" s="3" t="str">
        <f>IF(A23="","",VLOOKUP($A23,記入欄!$A$7:$Y$116,15,0))</f>
        <v/>
      </c>
      <c r="Q23" s="3" t="s">
        <v>6</v>
      </c>
      <c r="R23" s="3" t="str">
        <f>IF(A23="","",VLOOKUP($A23,記入欄!$A$7:$Y$116,17,0))</f>
        <v/>
      </c>
      <c r="S23" s="15" t="s">
        <v>8</v>
      </c>
      <c r="T23" s="19" t="str">
        <f>IF(A23="","",VLOOKUP($A23,記入欄!$A$7:$Y$116,19,0))</f>
        <v/>
      </c>
      <c r="U23" s="17" t="str">
        <f>IF(A23="","",VLOOKUP($A23,記入欄!$A$7:$Y$116,20,0))</f>
        <v/>
      </c>
      <c r="V23" s="17" t="str">
        <f>IF(A23="","",VLOOKUP($A23,記入欄!$A$7:$Y$116,21,0))</f>
        <v/>
      </c>
      <c r="W23" s="118" t="str">
        <f>IF(A23="","",VLOOKUP($A23,記入欄!$A$7:$Y$116,22,0))</f>
        <v/>
      </c>
      <c r="X23" s="119"/>
      <c r="Y23" s="119"/>
      <c r="Z23" s="120"/>
    </row>
    <row r="24" spans="1:34" ht="24" customHeight="1" x14ac:dyDescent="0.2">
      <c r="A24" s="86"/>
      <c r="B24" s="44">
        <v>78</v>
      </c>
      <c r="C24" s="20" t="str">
        <f>IF(A24="","",VLOOKUP($A24,記入欄!$A$7:$Y$116,2,0))</f>
        <v/>
      </c>
      <c r="D24" s="85" t="str">
        <f>IF(A24="","",VLOOKUP($A24,記入欄!$A$7:$Y$116,3,0))</f>
        <v/>
      </c>
      <c r="E24" s="20" t="str">
        <f>IF(A24="","",VLOOKUP($A24,記入欄!$A$7:$Y$116,4,0))</f>
        <v/>
      </c>
      <c r="F24" s="35" t="s">
        <v>52</v>
      </c>
      <c r="G24" s="3" t="str">
        <f>IF(A24="","",VLOOKUP($A24,記入欄!$A$7:$Y$116,6,0))</f>
        <v/>
      </c>
      <c r="H24" s="3" t="s">
        <v>42</v>
      </c>
      <c r="I24" s="10" t="str">
        <f>IF(A24="","",VLOOKUP($A24,記入欄!$A$7:$Y$116,8,0))</f>
        <v/>
      </c>
      <c r="J24" s="3" t="s">
        <v>6</v>
      </c>
      <c r="K24" s="16" t="str">
        <f>IF(A24="","",VLOOKUP($A24,記入欄!$A$7:$Y$116,10,0))</f>
        <v/>
      </c>
      <c r="L24" s="3" t="s">
        <v>8</v>
      </c>
      <c r="M24" s="118" t="str">
        <f>IF(A24="","",VLOOKUP($A24,記入欄!$A$7:$Y$116,12,0))</f>
        <v/>
      </c>
      <c r="N24" s="119" t="e">
        <f>IF(#REF!="","",VLOOKUP($A24,記入欄!$A$7:$Y$116,15,0))</f>
        <v>#REF!</v>
      </c>
      <c r="O24" s="3" t="s">
        <v>42</v>
      </c>
      <c r="P24" s="3" t="str">
        <f>IF(A24="","",VLOOKUP($A24,記入欄!$A$7:$Y$116,15,0))</f>
        <v/>
      </c>
      <c r="Q24" s="3" t="s">
        <v>6</v>
      </c>
      <c r="R24" s="3" t="str">
        <f>IF(A24="","",VLOOKUP($A24,記入欄!$A$7:$Y$116,17,0))</f>
        <v/>
      </c>
      <c r="S24" s="15" t="s">
        <v>8</v>
      </c>
      <c r="T24" s="19" t="str">
        <f>IF(A24="","",VLOOKUP($A24,記入欄!$A$7:$Y$116,19,0))</f>
        <v/>
      </c>
      <c r="U24" s="17" t="str">
        <f>IF(A24="","",VLOOKUP($A24,記入欄!$A$7:$Y$116,20,0))</f>
        <v/>
      </c>
      <c r="V24" s="17" t="str">
        <f>IF(A24="","",VLOOKUP($A24,記入欄!$A$7:$Y$116,21,0))</f>
        <v/>
      </c>
      <c r="W24" s="118" t="str">
        <f>IF(A24="","",VLOOKUP($A24,記入欄!$A$7:$Y$116,22,0))</f>
        <v/>
      </c>
      <c r="X24" s="119"/>
      <c r="Y24" s="119"/>
      <c r="Z24" s="120"/>
    </row>
    <row r="25" spans="1:34" ht="24" customHeight="1" x14ac:dyDescent="0.2">
      <c r="A25" s="86"/>
      <c r="B25" s="44">
        <v>79</v>
      </c>
      <c r="C25" s="20" t="str">
        <f>IF(A25="","",VLOOKUP($A25,記入欄!$A$7:$Y$116,2,0))</f>
        <v/>
      </c>
      <c r="D25" s="85" t="str">
        <f>IF(A25="","",VLOOKUP($A25,記入欄!$A$7:$Y$116,3,0))</f>
        <v/>
      </c>
      <c r="E25" s="20" t="str">
        <f>IF(A25="","",VLOOKUP($A25,記入欄!$A$7:$Y$116,4,0))</f>
        <v/>
      </c>
      <c r="F25" s="35" t="s">
        <v>52</v>
      </c>
      <c r="G25" s="3" t="str">
        <f>IF(A25="","",VLOOKUP($A25,記入欄!$A$7:$Y$116,6,0))</f>
        <v/>
      </c>
      <c r="H25" s="3" t="s">
        <v>42</v>
      </c>
      <c r="I25" s="10" t="str">
        <f>IF(A25="","",VLOOKUP($A25,記入欄!$A$7:$Y$116,8,0))</f>
        <v/>
      </c>
      <c r="J25" s="3" t="s">
        <v>6</v>
      </c>
      <c r="K25" s="3" t="str">
        <f>IF(A25="","",VLOOKUP($A25,記入欄!$A$7:$Y$116,10,0))</f>
        <v/>
      </c>
      <c r="L25" s="3" t="s">
        <v>8</v>
      </c>
      <c r="M25" s="118" t="str">
        <f>IF(A25="","",VLOOKUP($A25,記入欄!$A$7:$Y$116,12,0))</f>
        <v/>
      </c>
      <c r="N25" s="119" t="e">
        <f>IF(#REF!="","",VLOOKUP($A25,記入欄!$A$7:$Y$116,15,0))</f>
        <v>#REF!</v>
      </c>
      <c r="O25" s="3" t="s">
        <v>42</v>
      </c>
      <c r="P25" s="3" t="str">
        <f>IF(A25="","",VLOOKUP($A25,記入欄!$A$7:$Y$116,15,0))</f>
        <v/>
      </c>
      <c r="Q25" s="3" t="s">
        <v>6</v>
      </c>
      <c r="R25" s="3" t="str">
        <f>IF(A25="","",VLOOKUP($A25,記入欄!$A$7:$Y$116,17,0))</f>
        <v/>
      </c>
      <c r="S25" s="15" t="s">
        <v>8</v>
      </c>
      <c r="T25" s="19" t="str">
        <f>IF(A25="","",VLOOKUP($A25,記入欄!$A$7:$Y$116,19,0))</f>
        <v/>
      </c>
      <c r="U25" s="17" t="str">
        <f>IF(A25="","",VLOOKUP($A25,記入欄!$A$7:$Y$116,20,0))</f>
        <v/>
      </c>
      <c r="V25" s="17" t="str">
        <f>IF(A25="","",VLOOKUP($A25,記入欄!$A$7:$Y$116,21,0))</f>
        <v/>
      </c>
      <c r="W25" s="118" t="str">
        <f>IF(A25="","",VLOOKUP($A25,記入欄!$A$7:$Y$116,22,0))</f>
        <v/>
      </c>
      <c r="X25" s="119"/>
      <c r="Y25" s="119"/>
      <c r="Z25" s="120"/>
    </row>
    <row r="26" spans="1:34" ht="24" customHeight="1" x14ac:dyDescent="0.2">
      <c r="A26" s="86"/>
      <c r="B26" s="44">
        <v>80</v>
      </c>
      <c r="C26" s="20" t="str">
        <f>IF(A26="","",VLOOKUP($A26,記入欄!$A$7:$Y$116,2,0))</f>
        <v/>
      </c>
      <c r="D26" s="85" t="str">
        <f>IF(A26="","",VLOOKUP($A26,記入欄!$A$7:$Y$116,3,0))</f>
        <v/>
      </c>
      <c r="E26" s="20" t="str">
        <f>IF(A26="","",VLOOKUP($A26,記入欄!$A$7:$Y$116,4,0))</f>
        <v/>
      </c>
      <c r="F26" s="35" t="s">
        <v>52</v>
      </c>
      <c r="G26" s="3" t="str">
        <f>IF(A26="","",VLOOKUP($A26,記入欄!$A$7:$Y$116,6,0))</f>
        <v/>
      </c>
      <c r="H26" s="3" t="s">
        <v>42</v>
      </c>
      <c r="I26" s="10" t="str">
        <f>IF(A26="","",VLOOKUP($A26,記入欄!$A$7:$Y$116,8,0))</f>
        <v/>
      </c>
      <c r="J26" s="3" t="s">
        <v>6</v>
      </c>
      <c r="K26" s="16" t="str">
        <f>IF(A26="","",VLOOKUP($A26,記入欄!$A$7:$Y$116,10,0))</f>
        <v/>
      </c>
      <c r="L26" s="3" t="s">
        <v>8</v>
      </c>
      <c r="M26" s="118" t="str">
        <f>IF(A26="","",VLOOKUP($A26,記入欄!$A$7:$Y$116,12,0))</f>
        <v/>
      </c>
      <c r="N26" s="119" t="e">
        <f>IF(#REF!="","",VLOOKUP($A26,記入欄!$A$7:$Y$116,15,0))</f>
        <v>#REF!</v>
      </c>
      <c r="O26" s="3" t="s">
        <v>42</v>
      </c>
      <c r="P26" s="3" t="str">
        <f>IF(A26="","",VLOOKUP($A26,記入欄!$A$7:$Y$116,15,0))</f>
        <v/>
      </c>
      <c r="Q26" s="3" t="s">
        <v>6</v>
      </c>
      <c r="R26" s="3" t="str">
        <f>IF(A26="","",VLOOKUP($A26,記入欄!$A$7:$Y$116,17,0))</f>
        <v/>
      </c>
      <c r="S26" s="15" t="s">
        <v>8</v>
      </c>
      <c r="T26" s="19" t="str">
        <f>IF(A26="","",VLOOKUP($A26,記入欄!$A$7:$Y$116,19,0))</f>
        <v/>
      </c>
      <c r="U26" s="17" t="str">
        <f>IF(A26="","",VLOOKUP($A26,記入欄!$A$7:$Y$116,20,0))</f>
        <v/>
      </c>
      <c r="V26" s="17" t="str">
        <f>IF(A26="","",VLOOKUP($A26,記入欄!$A$7:$Y$116,21,0))</f>
        <v/>
      </c>
      <c r="W26" s="118" t="str">
        <f>IF(A26="","",VLOOKUP($A26,記入欄!$A$7:$Y$116,22,0))</f>
        <v/>
      </c>
      <c r="X26" s="119"/>
      <c r="Y26" s="119"/>
      <c r="Z26" s="120"/>
    </row>
    <row r="27" spans="1:34" ht="24" customHeight="1" x14ac:dyDescent="0.2">
      <c r="A27" s="86"/>
      <c r="B27" s="44">
        <v>81</v>
      </c>
      <c r="C27" s="20" t="str">
        <f>IF(A27="","",VLOOKUP($A27,記入欄!$A$7:$Y$116,2,0))</f>
        <v/>
      </c>
      <c r="D27" s="85" t="str">
        <f>IF(A27="","",VLOOKUP($A27,記入欄!$A$7:$Y$116,3,0))</f>
        <v/>
      </c>
      <c r="E27" s="20" t="str">
        <f>IF(A27="","",VLOOKUP($A27,記入欄!$A$7:$Y$116,4,0))</f>
        <v/>
      </c>
      <c r="F27" s="35" t="s">
        <v>52</v>
      </c>
      <c r="G27" s="3" t="str">
        <f>IF(A27="","",VLOOKUP($A27,記入欄!$A$7:$Y$116,6,0))</f>
        <v/>
      </c>
      <c r="H27" s="3" t="s">
        <v>42</v>
      </c>
      <c r="I27" s="10" t="str">
        <f>IF(A27="","",VLOOKUP($A27,記入欄!$A$7:$Y$116,8,0))</f>
        <v/>
      </c>
      <c r="J27" s="3" t="s">
        <v>6</v>
      </c>
      <c r="K27" s="3" t="str">
        <f>IF(A27="","",VLOOKUP($A27,記入欄!$A$7:$Y$116,10,0))</f>
        <v/>
      </c>
      <c r="L27" s="3" t="s">
        <v>8</v>
      </c>
      <c r="M27" s="118" t="str">
        <f>IF(A27="","",VLOOKUP($A27,記入欄!$A$7:$Y$116,12,0))</f>
        <v/>
      </c>
      <c r="N27" s="119" t="e">
        <f>IF(#REF!="","",VLOOKUP($A27,記入欄!$A$7:$Y$116,15,0))</f>
        <v>#REF!</v>
      </c>
      <c r="O27" s="3" t="s">
        <v>42</v>
      </c>
      <c r="P27" s="3" t="str">
        <f>IF(A27="","",VLOOKUP($A27,記入欄!$A$7:$Y$116,15,0))</f>
        <v/>
      </c>
      <c r="Q27" s="3" t="s">
        <v>6</v>
      </c>
      <c r="R27" s="3" t="str">
        <f>IF(A27="","",VLOOKUP($A27,記入欄!$A$7:$Y$116,17,0))</f>
        <v/>
      </c>
      <c r="S27" s="15" t="s">
        <v>8</v>
      </c>
      <c r="T27" s="19" t="str">
        <f>IF(A27="","",VLOOKUP($A27,記入欄!$A$7:$Y$116,19,0))</f>
        <v/>
      </c>
      <c r="U27" s="17" t="str">
        <f>IF(A27="","",VLOOKUP($A27,記入欄!$A$7:$Y$116,20,0))</f>
        <v/>
      </c>
      <c r="V27" s="17" t="str">
        <f>IF(A27="","",VLOOKUP($A27,記入欄!$A$7:$Y$116,21,0))</f>
        <v/>
      </c>
      <c r="W27" s="118" t="str">
        <f>IF(A27="","",VLOOKUP($A27,記入欄!$A$7:$Y$116,22,0))</f>
        <v/>
      </c>
      <c r="X27" s="119"/>
      <c r="Y27" s="119"/>
      <c r="Z27" s="120"/>
    </row>
    <row r="28" spans="1:34" ht="24" customHeight="1" x14ac:dyDescent="0.2">
      <c r="A28" s="86"/>
      <c r="B28" s="44">
        <v>82</v>
      </c>
      <c r="C28" s="20" t="str">
        <f>IF(A28="","",VLOOKUP($A28,記入欄!$A$7:$Y$116,2,0))</f>
        <v/>
      </c>
      <c r="D28" s="85" t="str">
        <f>IF(A28="","",VLOOKUP($A28,記入欄!$A$7:$Y$116,3,0))</f>
        <v/>
      </c>
      <c r="E28" s="20" t="str">
        <f>IF(A28="","",VLOOKUP($A28,記入欄!$A$7:$Y$116,4,0))</f>
        <v/>
      </c>
      <c r="F28" s="35" t="s">
        <v>52</v>
      </c>
      <c r="G28" s="3" t="str">
        <f>IF(A28="","",VLOOKUP($A28,記入欄!$A$7:$Y$116,6,0))</f>
        <v/>
      </c>
      <c r="H28" s="3" t="s">
        <v>42</v>
      </c>
      <c r="I28" s="10" t="str">
        <f>IF(A28="","",VLOOKUP($A28,記入欄!$A$7:$Y$116,8,0))</f>
        <v/>
      </c>
      <c r="J28" s="3" t="s">
        <v>6</v>
      </c>
      <c r="K28" s="16" t="str">
        <f>IF(A28="","",VLOOKUP($A28,記入欄!$A$7:$Y$116,10,0))</f>
        <v/>
      </c>
      <c r="L28" s="3" t="s">
        <v>8</v>
      </c>
      <c r="M28" s="118" t="str">
        <f>IF(A28="","",VLOOKUP($A28,記入欄!$A$7:$Y$116,12,0))</f>
        <v/>
      </c>
      <c r="N28" s="119" t="e">
        <f>IF(#REF!="","",VLOOKUP($A28,記入欄!$A$7:$Y$116,15,0))</f>
        <v>#REF!</v>
      </c>
      <c r="O28" s="3" t="s">
        <v>42</v>
      </c>
      <c r="P28" s="3" t="str">
        <f>IF(A28="","",VLOOKUP($A28,記入欄!$A$7:$Y$116,15,0))</f>
        <v/>
      </c>
      <c r="Q28" s="3" t="s">
        <v>6</v>
      </c>
      <c r="R28" s="3" t="str">
        <f>IF(A28="","",VLOOKUP($A28,記入欄!$A$7:$Y$116,17,0))</f>
        <v/>
      </c>
      <c r="S28" s="15" t="s">
        <v>8</v>
      </c>
      <c r="T28" s="19" t="str">
        <f>IF(A28="","",VLOOKUP($A28,記入欄!$A$7:$Y$116,19,0))</f>
        <v/>
      </c>
      <c r="U28" s="17" t="str">
        <f>IF(A28="","",VLOOKUP($A28,記入欄!$A$7:$Y$116,20,0))</f>
        <v/>
      </c>
      <c r="V28" s="17" t="str">
        <f>IF(A28="","",VLOOKUP($A28,記入欄!$A$7:$Y$116,21,0))</f>
        <v/>
      </c>
      <c r="W28" s="118" t="str">
        <f>IF(A28="","",VLOOKUP($A28,記入欄!$A$7:$Y$116,22,0))</f>
        <v/>
      </c>
      <c r="X28" s="119"/>
      <c r="Y28" s="119"/>
      <c r="Z28" s="120"/>
    </row>
    <row r="29" spans="1:34" ht="24" customHeight="1" x14ac:dyDescent="0.2">
      <c r="A29" s="86"/>
      <c r="B29" s="44">
        <v>83</v>
      </c>
      <c r="C29" s="20" t="str">
        <f>IF(A29="","",VLOOKUP($A29,記入欄!$A$7:$Y$116,2,0))</f>
        <v/>
      </c>
      <c r="D29" s="85" t="str">
        <f>IF(A29="","",VLOOKUP($A29,記入欄!$A$7:$Y$116,3,0))</f>
        <v/>
      </c>
      <c r="E29" s="20" t="str">
        <f>IF(A29="","",VLOOKUP($A29,記入欄!$A$7:$Y$116,4,0))</f>
        <v/>
      </c>
      <c r="F29" s="35" t="s">
        <v>52</v>
      </c>
      <c r="G29" s="3" t="str">
        <f>IF(A29="","",VLOOKUP($A29,記入欄!$A$7:$Y$116,6,0))</f>
        <v/>
      </c>
      <c r="H29" s="3" t="s">
        <v>42</v>
      </c>
      <c r="I29" s="10" t="str">
        <f>IF(A29="","",VLOOKUP($A29,記入欄!$A$7:$Y$116,8,0))</f>
        <v/>
      </c>
      <c r="J29" s="3" t="s">
        <v>6</v>
      </c>
      <c r="K29" s="3" t="str">
        <f>IF(A29="","",VLOOKUP($A29,記入欄!$A$7:$Y$116,10,0))</f>
        <v/>
      </c>
      <c r="L29" s="3" t="s">
        <v>8</v>
      </c>
      <c r="M29" s="118" t="str">
        <f>IF(A29="","",VLOOKUP($A29,記入欄!$A$7:$Y$116,12,0))</f>
        <v/>
      </c>
      <c r="N29" s="119" t="e">
        <f>IF(#REF!="","",VLOOKUP($A29,記入欄!$A$7:$Y$116,15,0))</f>
        <v>#REF!</v>
      </c>
      <c r="O29" s="3" t="s">
        <v>42</v>
      </c>
      <c r="P29" s="3" t="str">
        <f>IF(A29="","",VLOOKUP($A29,記入欄!$A$7:$Y$116,15,0))</f>
        <v/>
      </c>
      <c r="Q29" s="3" t="s">
        <v>6</v>
      </c>
      <c r="R29" s="3" t="str">
        <f>IF(A29="","",VLOOKUP($A29,記入欄!$A$7:$Y$116,17,0))</f>
        <v/>
      </c>
      <c r="S29" s="15" t="s">
        <v>8</v>
      </c>
      <c r="T29" s="19" t="str">
        <f>IF(A29="","",VLOOKUP($A29,記入欄!$A$7:$Y$116,19,0))</f>
        <v/>
      </c>
      <c r="U29" s="17" t="str">
        <f>IF(A29="","",VLOOKUP($A29,記入欄!$A$7:$Y$116,20,0))</f>
        <v/>
      </c>
      <c r="V29" s="17" t="str">
        <f>IF(A29="","",VLOOKUP($A29,記入欄!$A$7:$Y$116,21,0))</f>
        <v/>
      </c>
      <c r="W29" s="118" t="str">
        <f>IF(A29="","",VLOOKUP($A29,記入欄!$A$7:$Y$116,22,0))</f>
        <v/>
      </c>
      <c r="X29" s="119"/>
      <c r="Y29" s="119"/>
      <c r="Z29" s="120"/>
    </row>
    <row r="30" spans="1:34" ht="24" customHeight="1" x14ac:dyDescent="0.2">
      <c r="A30" s="86"/>
      <c r="B30" s="44">
        <v>84</v>
      </c>
      <c r="C30" s="20" t="str">
        <f>IF(A30="","",VLOOKUP($A30,記入欄!$A$7:$Y$116,2,0))</f>
        <v/>
      </c>
      <c r="D30" s="85" t="str">
        <f>IF(A30="","",VLOOKUP($A30,記入欄!$A$7:$Y$116,3,0))</f>
        <v/>
      </c>
      <c r="E30" s="20" t="str">
        <f>IF(A30="","",VLOOKUP($A30,記入欄!$A$7:$Y$116,4,0))</f>
        <v/>
      </c>
      <c r="F30" s="35" t="s">
        <v>52</v>
      </c>
      <c r="G30" s="3" t="str">
        <f>IF(A30="","",VLOOKUP($A30,記入欄!$A$7:$Y$116,6,0))</f>
        <v/>
      </c>
      <c r="H30" s="3" t="s">
        <v>42</v>
      </c>
      <c r="I30" s="10" t="str">
        <f>IF(A30="","",VLOOKUP($A30,記入欄!$A$7:$Y$116,8,0))</f>
        <v/>
      </c>
      <c r="J30" s="3" t="s">
        <v>6</v>
      </c>
      <c r="K30" s="16" t="str">
        <f>IF(A30="","",VLOOKUP($A30,記入欄!$A$7:$Y$116,10,0))</f>
        <v/>
      </c>
      <c r="L30" s="3" t="s">
        <v>8</v>
      </c>
      <c r="M30" s="118" t="str">
        <f>IF(A30="","",VLOOKUP($A30,記入欄!$A$7:$Y$116,12,0))</f>
        <v/>
      </c>
      <c r="N30" s="119" t="e">
        <f>IF(#REF!="","",VLOOKUP($A30,記入欄!$A$7:$Y$116,15,0))</f>
        <v>#REF!</v>
      </c>
      <c r="O30" s="3" t="s">
        <v>42</v>
      </c>
      <c r="P30" s="3" t="str">
        <f>IF(A30="","",VLOOKUP($A30,記入欄!$A$7:$Y$116,15,0))</f>
        <v/>
      </c>
      <c r="Q30" s="3" t="s">
        <v>6</v>
      </c>
      <c r="R30" s="3" t="str">
        <f>IF(A30="","",VLOOKUP($A30,記入欄!$A$7:$Y$116,17,0))</f>
        <v/>
      </c>
      <c r="S30" s="15" t="s">
        <v>8</v>
      </c>
      <c r="T30" s="19" t="str">
        <f>IF(A30="","",VLOOKUP($A30,記入欄!$A$7:$Y$116,19,0))</f>
        <v/>
      </c>
      <c r="U30" s="17" t="str">
        <f>IF(A30="","",VLOOKUP($A30,記入欄!$A$7:$Y$116,20,0))</f>
        <v/>
      </c>
      <c r="V30" s="17" t="str">
        <f>IF(A30="","",VLOOKUP($A30,記入欄!$A$7:$Y$116,21,0))</f>
        <v/>
      </c>
      <c r="W30" s="118" t="str">
        <f>IF(A30="","",VLOOKUP($A30,記入欄!$A$7:$Y$116,22,0))</f>
        <v/>
      </c>
      <c r="X30" s="119"/>
      <c r="Y30" s="119"/>
      <c r="Z30" s="120"/>
    </row>
    <row r="31" spans="1:34" ht="24" customHeight="1" x14ac:dyDescent="0.2">
      <c r="A31" s="86"/>
      <c r="B31" s="44">
        <v>85</v>
      </c>
      <c r="C31" s="20" t="str">
        <f>IF(A31="","",VLOOKUP($A31,記入欄!$A$7:$Y$116,2,0))</f>
        <v/>
      </c>
      <c r="D31" s="85" t="str">
        <f>IF(A31="","",VLOOKUP($A31,記入欄!$A$7:$Y$116,3,0))</f>
        <v/>
      </c>
      <c r="E31" s="20" t="str">
        <f>IF(A31="","",VLOOKUP($A31,記入欄!$A$7:$Y$116,4,0))</f>
        <v/>
      </c>
      <c r="F31" s="35" t="s">
        <v>52</v>
      </c>
      <c r="G31" s="3" t="str">
        <f>IF(A31="","",VLOOKUP($A31,記入欄!$A$7:$Y$116,6,0))</f>
        <v/>
      </c>
      <c r="H31" s="3" t="s">
        <v>42</v>
      </c>
      <c r="I31" s="10" t="str">
        <f>IF(A31="","",VLOOKUP($A31,記入欄!$A$7:$Y$116,8,0))</f>
        <v/>
      </c>
      <c r="J31" s="3" t="s">
        <v>6</v>
      </c>
      <c r="K31" s="16" t="str">
        <f>IF(A31="","",VLOOKUP($A31,記入欄!$A$7:$Y$116,10,0))</f>
        <v/>
      </c>
      <c r="L31" s="3" t="s">
        <v>8</v>
      </c>
      <c r="M31" s="118" t="str">
        <f>IF(A31="","",VLOOKUP($A31,記入欄!$A$7:$Y$116,12,0))</f>
        <v/>
      </c>
      <c r="N31" s="119" t="e">
        <f>IF(#REF!="","",VLOOKUP($A31,記入欄!$A$7:$Y$116,15,0))</f>
        <v>#REF!</v>
      </c>
      <c r="O31" s="3" t="s">
        <v>42</v>
      </c>
      <c r="P31" s="3" t="str">
        <f>IF(A31="","",VLOOKUP($A31,記入欄!$A$7:$Y$116,15,0))</f>
        <v/>
      </c>
      <c r="Q31" s="3" t="s">
        <v>6</v>
      </c>
      <c r="R31" s="3" t="str">
        <f>IF(A31="","",VLOOKUP($A31,記入欄!$A$7:$Y$116,17,0))</f>
        <v/>
      </c>
      <c r="S31" s="15" t="s">
        <v>8</v>
      </c>
      <c r="T31" s="19" t="str">
        <f>IF(A31="","",VLOOKUP($A31,記入欄!$A$7:$Y$116,19,0))</f>
        <v/>
      </c>
      <c r="U31" s="17" t="str">
        <f>IF(A31="","",VLOOKUP($A31,記入欄!$A$7:$Y$116,20,0))</f>
        <v/>
      </c>
      <c r="V31" s="17" t="str">
        <f>IF(A31="","",VLOOKUP($A31,記入欄!$A$7:$Y$116,21,0))</f>
        <v/>
      </c>
      <c r="W31" s="118" t="str">
        <f>IF(A31="","",VLOOKUP($A31,記入欄!$A$7:$Y$116,22,0))</f>
        <v/>
      </c>
      <c r="X31" s="119"/>
      <c r="Y31" s="119"/>
      <c r="Z31" s="120"/>
    </row>
    <row r="32" spans="1:34" ht="24" customHeight="1" x14ac:dyDescent="0.2">
      <c r="A32" s="86"/>
      <c r="B32" s="44">
        <v>86</v>
      </c>
      <c r="C32" s="20" t="str">
        <f>IF(A32="","",VLOOKUP($A32,記入欄!$A$7:$Y$116,2,0))</f>
        <v/>
      </c>
      <c r="D32" s="85" t="str">
        <f>IF(A32="","",VLOOKUP($A32,記入欄!$A$7:$Y$116,3,0))</f>
        <v/>
      </c>
      <c r="E32" s="20" t="str">
        <f>IF(A32="","",VLOOKUP($A32,記入欄!$A$7:$Y$116,4,0))</f>
        <v/>
      </c>
      <c r="F32" s="35" t="s">
        <v>52</v>
      </c>
      <c r="G32" s="3" t="str">
        <f>IF(A32="","",VLOOKUP($A32,記入欄!$A$7:$Y$116,6,0))</f>
        <v/>
      </c>
      <c r="H32" s="3" t="s">
        <v>42</v>
      </c>
      <c r="I32" s="10" t="str">
        <f>IF(A32="","",VLOOKUP($A32,記入欄!$A$7:$Y$116,8,0))</f>
        <v/>
      </c>
      <c r="J32" s="3" t="s">
        <v>6</v>
      </c>
      <c r="K32" s="3" t="str">
        <f>IF(A32="","",VLOOKUP($A32,記入欄!$A$7:$Y$116,10,0))</f>
        <v/>
      </c>
      <c r="L32" s="3" t="s">
        <v>8</v>
      </c>
      <c r="M32" s="118" t="str">
        <f>IF(A32="","",VLOOKUP($A32,記入欄!$A$7:$Y$116,12,0))</f>
        <v/>
      </c>
      <c r="N32" s="119" t="e">
        <f>IF(#REF!="","",VLOOKUP($A32,記入欄!$A$7:$Y$116,15,0))</f>
        <v>#REF!</v>
      </c>
      <c r="O32" s="3" t="s">
        <v>42</v>
      </c>
      <c r="P32" s="3" t="str">
        <f>IF(A32="","",VLOOKUP($A32,記入欄!$A$7:$Y$116,15,0))</f>
        <v/>
      </c>
      <c r="Q32" s="3" t="s">
        <v>6</v>
      </c>
      <c r="R32" s="3" t="str">
        <f>IF(A32="","",VLOOKUP($A32,記入欄!$A$7:$Y$116,17,0))</f>
        <v/>
      </c>
      <c r="S32" s="15" t="s">
        <v>8</v>
      </c>
      <c r="T32" s="19" t="str">
        <f>IF(A32="","",VLOOKUP($A32,記入欄!$A$7:$Y$116,19,0))</f>
        <v/>
      </c>
      <c r="U32" s="17" t="str">
        <f>IF(A32="","",VLOOKUP($A32,記入欄!$A$7:$Y$116,20,0))</f>
        <v/>
      </c>
      <c r="V32" s="17" t="str">
        <f>IF(A32="","",VLOOKUP($A32,記入欄!$A$7:$Y$116,21,0))</f>
        <v/>
      </c>
      <c r="W32" s="118" t="str">
        <f>IF(A32="","",VLOOKUP($A32,記入欄!$A$7:$Y$116,22,0))</f>
        <v/>
      </c>
      <c r="X32" s="119"/>
      <c r="Y32" s="119"/>
      <c r="Z32" s="120"/>
    </row>
    <row r="33" spans="1:26" ht="24" customHeight="1" x14ac:dyDescent="0.2">
      <c r="A33" s="86"/>
      <c r="B33" s="44">
        <v>87</v>
      </c>
      <c r="C33" s="20" t="str">
        <f>IF(A33="","",VLOOKUP($A33,記入欄!$A$7:$Y$116,2,0))</f>
        <v/>
      </c>
      <c r="D33" s="85" t="str">
        <f>IF(A33="","",VLOOKUP($A33,記入欄!$A$7:$Y$116,3,0))</f>
        <v/>
      </c>
      <c r="E33" s="20" t="str">
        <f>IF(A33="","",VLOOKUP($A33,記入欄!$A$7:$Y$116,4,0))</f>
        <v/>
      </c>
      <c r="F33" s="35" t="s">
        <v>52</v>
      </c>
      <c r="G33" s="3" t="str">
        <f>IF(A33="","",VLOOKUP($A33,記入欄!$A$7:$Y$116,6,0))</f>
        <v/>
      </c>
      <c r="H33" s="3" t="s">
        <v>42</v>
      </c>
      <c r="I33" s="10" t="str">
        <f>IF(A33="","",VLOOKUP($A33,記入欄!$A$7:$Y$116,8,0))</f>
        <v/>
      </c>
      <c r="J33" s="3" t="s">
        <v>6</v>
      </c>
      <c r="K33" s="16" t="str">
        <f>IF(A33="","",VLOOKUP($A33,記入欄!$A$7:$Y$116,10,0))</f>
        <v/>
      </c>
      <c r="L33" s="3" t="s">
        <v>8</v>
      </c>
      <c r="M33" s="118" t="str">
        <f>IF(A33="","",VLOOKUP($A33,記入欄!$A$7:$Y$116,12,0))</f>
        <v/>
      </c>
      <c r="N33" s="119" t="e">
        <f>IF(#REF!="","",VLOOKUP($A33,記入欄!$A$7:$Y$116,15,0))</f>
        <v>#REF!</v>
      </c>
      <c r="O33" s="3" t="s">
        <v>42</v>
      </c>
      <c r="P33" s="3" t="str">
        <f>IF(A33="","",VLOOKUP($A33,記入欄!$A$7:$Y$116,15,0))</f>
        <v/>
      </c>
      <c r="Q33" s="3" t="s">
        <v>6</v>
      </c>
      <c r="R33" s="3" t="str">
        <f>IF(A33="","",VLOOKUP($A33,記入欄!$A$7:$Y$116,17,0))</f>
        <v/>
      </c>
      <c r="S33" s="15" t="s">
        <v>8</v>
      </c>
      <c r="T33" s="19" t="str">
        <f>IF(A33="","",VLOOKUP($A33,記入欄!$A$7:$Y$116,19,0))</f>
        <v/>
      </c>
      <c r="U33" s="17" t="str">
        <f>IF(A33="","",VLOOKUP($A33,記入欄!$A$7:$Y$116,20,0))</f>
        <v/>
      </c>
      <c r="V33" s="17" t="str">
        <f>IF(A33="","",VLOOKUP($A33,記入欄!$A$7:$Y$116,21,0))</f>
        <v/>
      </c>
      <c r="W33" s="118" t="str">
        <f>IF(A33="","",VLOOKUP($A33,記入欄!$A$7:$Y$116,22,0))</f>
        <v/>
      </c>
      <c r="X33" s="119"/>
      <c r="Y33" s="119"/>
      <c r="Z33" s="120"/>
    </row>
    <row r="34" spans="1:26" ht="24" customHeight="1" x14ac:dyDescent="0.2">
      <c r="A34" s="86"/>
      <c r="B34" s="44">
        <v>88</v>
      </c>
      <c r="C34" s="20" t="str">
        <f>IF(A34="","",VLOOKUP($A34,記入欄!$A$7:$Y$116,2,0))</f>
        <v/>
      </c>
      <c r="D34" s="85" t="str">
        <f>IF(A34="","",VLOOKUP($A34,記入欄!$A$7:$Y$116,3,0))</f>
        <v/>
      </c>
      <c r="E34" s="20" t="str">
        <f>IF(A34="","",VLOOKUP($A34,記入欄!$A$7:$Y$116,4,0))</f>
        <v/>
      </c>
      <c r="F34" s="35" t="s">
        <v>52</v>
      </c>
      <c r="G34" s="3" t="str">
        <f>IF(A34="","",VLOOKUP($A34,記入欄!$A$7:$Y$116,6,0))</f>
        <v/>
      </c>
      <c r="H34" s="3" t="s">
        <v>42</v>
      </c>
      <c r="I34" s="10" t="str">
        <f>IF(A34="","",VLOOKUP($A34,記入欄!$A$7:$Y$116,8,0))</f>
        <v/>
      </c>
      <c r="J34" s="3" t="s">
        <v>6</v>
      </c>
      <c r="K34" s="3" t="str">
        <f>IF(A34="","",VLOOKUP($A34,記入欄!$A$7:$Y$116,10,0))</f>
        <v/>
      </c>
      <c r="L34" s="3" t="s">
        <v>8</v>
      </c>
      <c r="M34" s="118" t="str">
        <f>IF(A34="","",VLOOKUP($A34,記入欄!$A$7:$Y$116,12,0))</f>
        <v/>
      </c>
      <c r="N34" s="119" t="e">
        <f>IF(#REF!="","",VLOOKUP($A34,記入欄!$A$7:$Y$116,15,0))</f>
        <v>#REF!</v>
      </c>
      <c r="O34" s="3" t="s">
        <v>42</v>
      </c>
      <c r="P34" s="3" t="str">
        <f>IF(A34="","",VLOOKUP($A34,記入欄!$A$7:$Y$116,15,0))</f>
        <v/>
      </c>
      <c r="Q34" s="3" t="s">
        <v>6</v>
      </c>
      <c r="R34" s="3" t="str">
        <f>IF(A34="","",VLOOKUP($A34,記入欄!$A$7:$Y$116,17,0))</f>
        <v/>
      </c>
      <c r="S34" s="15" t="s">
        <v>8</v>
      </c>
      <c r="T34" s="19" t="str">
        <f>IF(A34="","",VLOOKUP($A34,記入欄!$A$7:$Y$116,19,0))</f>
        <v/>
      </c>
      <c r="U34" s="17" t="str">
        <f>IF(A34="","",VLOOKUP($A34,記入欄!$A$7:$Y$116,20,0))</f>
        <v/>
      </c>
      <c r="V34" s="17" t="str">
        <f>IF(A34="","",VLOOKUP($A34,記入欄!$A$7:$Y$116,21,0))</f>
        <v/>
      </c>
      <c r="W34" s="118" t="str">
        <f>IF(A34="","",VLOOKUP($A34,記入欄!$A$7:$Y$116,22,0))</f>
        <v/>
      </c>
      <c r="X34" s="119"/>
      <c r="Y34" s="119"/>
      <c r="Z34" s="120"/>
    </row>
    <row r="35" spans="1:26" ht="24" customHeight="1" x14ac:dyDescent="0.2">
      <c r="A35" s="86"/>
      <c r="B35" s="44">
        <v>89</v>
      </c>
      <c r="C35" s="20" t="str">
        <f>IF(A35="","",VLOOKUP($A35,記入欄!$A$7:$Y$116,2,0))</f>
        <v/>
      </c>
      <c r="D35" s="85" t="str">
        <f>IF(A35="","",VLOOKUP($A35,記入欄!$A$7:$Y$116,3,0))</f>
        <v/>
      </c>
      <c r="E35" s="20" t="str">
        <f>IF(A35="","",VLOOKUP($A35,記入欄!$A$7:$Y$116,4,0))</f>
        <v/>
      </c>
      <c r="F35" s="35" t="s">
        <v>52</v>
      </c>
      <c r="G35" s="3" t="str">
        <f>IF(A35="","",VLOOKUP($A35,記入欄!$A$7:$Y$116,6,0))</f>
        <v/>
      </c>
      <c r="H35" s="3" t="s">
        <v>42</v>
      </c>
      <c r="I35" s="10" t="str">
        <f>IF(A35="","",VLOOKUP($A35,記入欄!$A$7:$Y$116,8,0))</f>
        <v/>
      </c>
      <c r="J35" s="3" t="s">
        <v>6</v>
      </c>
      <c r="K35" s="16" t="str">
        <f>IF(A35="","",VLOOKUP($A35,記入欄!$A$7:$Y$116,10,0))</f>
        <v/>
      </c>
      <c r="L35" s="3" t="s">
        <v>8</v>
      </c>
      <c r="M35" s="118" t="str">
        <f>IF(A35="","",VLOOKUP($A35,記入欄!$A$7:$Y$116,12,0))</f>
        <v/>
      </c>
      <c r="N35" s="119" t="e">
        <f>IF(#REF!="","",VLOOKUP($A35,記入欄!$A$7:$Y$116,15,0))</f>
        <v>#REF!</v>
      </c>
      <c r="O35" s="3" t="s">
        <v>42</v>
      </c>
      <c r="P35" s="3" t="str">
        <f>IF(A35="","",VLOOKUP($A35,記入欄!$A$7:$Y$116,15,0))</f>
        <v/>
      </c>
      <c r="Q35" s="3" t="s">
        <v>6</v>
      </c>
      <c r="R35" s="3" t="str">
        <f>IF(A35="","",VLOOKUP($A35,記入欄!$A$7:$Y$116,17,0))</f>
        <v/>
      </c>
      <c r="S35" s="15" t="s">
        <v>8</v>
      </c>
      <c r="T35" s="19" t="str">
        <f>IF(A35="","",VLOOKUP($A35,記入欄!$A$7:$Y$116,19,0))</f>
        <v/>
      </c>
      <c r="U35" s="17" t="str">
        <f>IF(A35="","",VLOOKUP($A35,記入欄!$A$7:$Y$116,20,0))</f>
        <v/>
      </c>
      <c r="V35" s="17" t="str">
        <f>IF(A35="","",VLOOKUP($A35,記入欄!$A$7:$Y$116,21,0))</f>
        <v/>
      </c>
      <c r="W35" s="118" t="str">
        <f>IF(A35="","",VLOOKUP($A35,記入欄!$A$7:$Y$116,22,0))</f>
        <v/>
      </c>
      <c r="X35" s="119"/>
      <c r="Y35" s="119"/>
      <c r="Z35" s="120"/>
    </row>
    <row r="36" spans="1:26" ht="24" customHeight="1" x14ac:dyDescent="0.2">
      <c r="A36" s="86"/>
      <c r="B36" s="44">
        <v>90</v>
      </c>
      <c r="C36" s="20" t="str">
        <f>IF(A36="","",VLOOKUP($A36,記入欄!$A$7:$Y$116,2,0))</f>
        <v/>
      </c>
      <c r="D36" s="85" t="str">
        <f>IF(A36="","",VLOOKUP($A36,記入欄!$A$7:$Y$116,3,0))</f>
        <v/>
      </c>
      <c r="E36" s="20" t="str">
        <f>IF(A36="","",VLOOKUP($A36,記入欄!$A$7:$Y$116,4,0))</f>
        <v/>
      </c>
      <c r="F36" s="35" t="s">
        <v>52</v>
      </c>
      <c r="G36" s="3" t="str">
        <f>IF(A36="","",VLOOKUP($A36,記入欄!$A$7:$Y$116,6,0))</f>
        <v/>
      </c>
      <c r="H36" s="3" t="s">
        <v>42</v>
      </c>
      <c r="I36" s="10" t="str">
        <f>IF(A36="","",VLOOKUP($A36,記入欄!$A$7:$Y$116,8,0))</f>
        <v/>
      </c>
      <c r="J36" s="3" t="s">
        <v>6</v>
      </c>
      <c r="K36" s="3" t="str">
        <f>IF(A36="","",VLOOKUP($A36,記入欄!$A$7:$Y$116,10,0))</f>
        <v/>
      </c>
      <c r="L36" s="3" t="s">
        <v>8</v>
      </c>
      <c r="M36" s="118" t="str">
        <f>IF(A36="","",VLOOKUP($A36,記入欄!$A$7:$Y$116,12,0))</f>
        <v/>
      </c>
      <c r="N36" s="119" t="e">
        <f>IF(#REF!="","",VLOOKUP($A36,記入欄!$A$7:$Y$116,15,0))</f>
        <v>#REF!</v>
      </c>
      <c r="O36" s="3" t="s">
        <v>42</v>
      </c>
      <c r="P36" s="3" t="str">
        <f>IF(A36="","",VLOOKUP($A36,記入欄!$A$7:$Y$116,15,0))</f>
        <v/>
      </c>
      <c r="Q36" s="3" t="s">
        <v>6</v>
      </c>
      <c r="R36" s="3" t="str">
        <f>IF(A36="","",VLOOKUP($A36,記入欄!$A$7:$Y$116,17,0))</f>
        <v/>
      </c>
      <c r="S36" s="15" t="s">
        <v>8</v>
      </c>
      <c r="T36" s="19" t="str">
        <f>IF(A36="","",VLOOKUP($A36,記入欄!$A$7:$Y$116,19,0))</f>
        <v/>
      </c>
      <c r="U36" s="17" t="str">
        <f>IF(A36="","",VLOOKUP($A36,記入欄!$A$7:$Y$116,20,0))</f>
        <v/>
      </c>
      <c r="V36" s="17" t="str">
        <f>IF(A36="","",VLOOKUP($A36,記入欄!$A$7:$Y$116,21,0))</f>
        <v/>
      </c>
      <c r="W36" s="118" t="str">
        <f>IF(A36="","",VLOOKUP($A36,記入欄!$A$7:$Y$116,22,0))</f>
        <v/>
      </c>
      <c r="X36" s="119"/>
      <c r="Y36" s="119"/>
      <c r="Z36" s="120"/>
    </row>
    <row r="37" spans="1:26" ht="26.25" customHeight="1" x14ac:dyDescent="0.2">
      <c r="B37" s="133" t="s">
        <v>41</v>
      </c>
      <c r="C37" s="134"/>
      <c r="D37" s="139">
        <f>記入欄!C117</f>
        <v>0</v>
      </c>
      <c r="E37" s="135"/>
      <c r="F37" s="135"/>
      <c r="G37" s="135"/>
      <c r="H37" s="135"/>
      <c r="I37" s="135"/>
      <c r="J37" s="135"/>
      <c r="K37" s="3"/>
      <c r="L37" s="3"/>
      <c r="M37" s="3"/>
      <c r="N37" s="13"/>
      <c r="O37" s="13"/>
      <c r="P37" s="135"/>
      <c r="Q37" s="135"/>
      <c r="R37" s="135"/>
      <c r="S37" s="135"/>
      <c r="T37" s="135"/>
      <c r="U37" s="135"/>
      <c r="V37" s="135"/>
      <c r="W37" s="135"/>
      <c r="X37" s="135"/>
      <c r="Y37" s="135"/>
      <c r="Z37" s="136"/>
    </row>
    <row r="38" spans="1:26" ht="6.75" customHeight="1" x14ac:dyDescent="0.2">
      <c r="A38" s="83"/>
      <c r="B38" s="2"/>
      <c r="C38" s="10"/>
      <c r="D38" s="39"/>
      <c r="E38" s="39"/>
      <c r="F38" s="39"/>
      <c r="G38" s="39"/>
      <c r="H38" s="39"/>
      <c r="I38" s="39"/>
      <c r="J38" s="39"/>
      <c r="K38" s="10"/>
      <c r="L38" s="10"/>
      <c r="M38" s="10"/>
      <c r="N38" s="39"/>
      <c r="O38" s="39"/>
      <c r="P38" s="43"/>
      <c r="Q38" s="41"/>
      <c r="R38" s="41"/>
      <c r="S38" s="41"/>
      <c r="T38" s="41"/>
      <c r="U38" s="41"/>
      <c r="V38" s="41"/>
      <c r="W38" s="41"/>
      <c r="X38" s="40"/>
      <c r="Y38" s="11"/>
      <c r="Z38" s="5"/>
    </row>
    <row r="39" spans="1:26" ht="17.25" customHeight="1" x14ac:dyDescent="0.2">
      <c r="B39" s="4"/>
      <c r="C39" s="117" t="s">
        <v>18</v>
      </c>
      <c r="D39" s="117"/>
      <c r="E39" s="117"/>
      <c r="F39" s="117"/>
      <c r="G39" s="117"/>
      <c r="H39" s="117"/>
      <c r="I39" s="117"/>
      <c r="J39" s="117"/>
      <c r="K39" s="117"/>
      <c r="L39" s="117"/>
      <c r="M39" s="117"/>
      <c r="N39" s="117"/>
      <c r="O39" s="117"/>
      <c r="P39" s="117"/>
      <c r="Q39" s="117"/>
      <c r="R39" s="117"/>
      <c r="S39" s="117"/>
      <c r="Z39" s="5"/>
    </row>
    <row r="40" spans="1:26" ht="7.9" customHeight="1" x14ac:dyDescent="0.2">
      <c r="B40" s="4"/>
      <c r="Z40" s="5"/>
    </row>
    <row r="41" spans="1:26" ht="14" x14ac:dyDescent="0.2">
      <c r="B41" s="4"/>
      <c r="D41" s="12" t="str">
        <f>記入欄!C121</f>
        <v>令和　6 年</v>
      </c>
      <c r="E41" s="1">
        <f>記入欄!D121</f>
        <v>0</v>
      </c>
      <c r="F41" s="1" t="s">
        <v>7</v>
      </c>
      <c r="G41" s="1">
        <f>記入欄!F121</f>
        <v>0</v>
      </c>
      <c r="H41" s="1" t="s">
        <v>9</v>
      </c>
      <c r="K41" s="48" t="s">
        <v>21</v>
      </c>
      <c r="L41" s="131">
        <f>記入欄!K121</f>
        <v>0</v>
      </c>
      <c r="M41" s="131"/>
      <c r="N41" s="47" t="s">
        <v>27</v>
      </c>
      <c r="O41" s="132">
        <f>記入欄!N121</f>
        <v>0</v>
      </c>
      <c r="P41" s="131"/>
      <c r="Q41" s="131"/>
      <c r="Z41" s="5"/>
    </row>
    <row r="42" spans="1:26" ht="21.75" customHeight="1" x14ac:dyDescent="0.2">
      <c r="B42" s="4"/>
      <c r="I42" s="121" t="s">
        <v>24</v>
      </c>
      <c r="J42" s="122"/>
      <c r="K42" s="122"/>
      <c r="L42" s="121">
        <f>記入欄!K122</f>
        <v>0</v>
      </c>
      <c r="M42" s="121"/>
      <c r="N42" s="121"/>
      <c r="O42" s="121"/>
      <c r="P42" s="121"/>
      <c r="Q42" s="121"/>
      <c r="R42" s="121"/>
      <c r="S42" s="121"/>
      <c r="T42" s="121"/>
      <c r="U42" s="121"/>
      <c r="V42" s="121"/>
      <c r="W42" s="121"/>
      <c r="X42" s="121"/>
      <c r="Z42" s="5"/>
    </row>
    <row r="43" spans="1:26" x14ac:dyDescent="0.2">
      <c r="B43" s="4"/>
      <c r="C43" s="143"/>
      <c r="D43" s="143"/>
      <c r="I43" s="50"/>
      <c r="J43" s="50"/>
      <c r="K43" s="50"/>
      <c r="L43" s="50"/>
      <c r="M43" s="49"/>
      <c r="N43" s="121"/>
      <c r="O43" s="121"/>
      <c r="P43" s="121"/>
      <c r="Q43" s="121"/>
      <c r="R43" s="121"/>
      <c r="S43" s="141"/>
      <c r="T43" s="49" t="s">
        <v>11</v>
      </c>
      <c r="U43" s="121">
        <f>記入欄!T123</f>
        <v>0</v>
      </c>
      <c r="V43" s="142"/>
      <c r="W43" s="142"/>
      <c r="X43" s="142"/>
      <c r="Z43" s="5"/>
    </row>
    <row r="44" spans="1:26" ht="18.75" customHeight="1" x14ac:dyDescent="0.2">
      <c r="B44" s="4"/>
      <c r="I44" s="121" t="s">
        <v>25</v>
      </c>
      <c r="J44" s="122"/>
      <c r="K44" s="122"/>
      <c r="L44" s="121">
        <f>記入欄!K124</f>
        <v>0</v>
      </c>
      <c r="M44" s="121"/>
      <c r="N44" s="121"/>
      <c r="O44" s="121"/>
      <c r="P44" s="121"/>
      <c r="Q44" s="121"/>
      <c r="R44" s="121"/>
      <c r="S44" s="121"/>
      <c r="T44" s="141"/>
      <c r="U44" s="141"/>
      <c r="V44" s="50"/>
      <c r="W44" s="50"/>
      <c r="X44" s="50"/>
      <c r="Z44" s="5"/>
    </row>
    <row r="45" spans="1:26" ht="9.65" customHeight="1" x14ac:dyDescent="0.2">
      <c r="B45" s="4"/>
      <c r="I45" s="50"/>
      <c r="J45" s="50"/>
      <c r="K45" s="50"/>
      <c r="L45" s="50"/>
      <c r="M45" s="50"/>
      <c r="N45" s="50"/>
      <c r="O45" s="50"/>
      <c r="P45" s="50"/>
      <c r="Q45" s="50"/>
      <c r="R45" s="50"/>
      <c r="S45" s="50"/>
      <c r="T45" s="50"/>
      <c r="U45" s="50"/>
      <c r="V45" s="50"/>
      <c r="W45" s="50"/>
      <c r="X45" s="50"/>
      <c r="Z45" s="5"/>
    </row>
    <row r="46" spans="1:26" ht="18.75" customHeight="1" x14ac:dyDescent="0.2">
      <c r="B46" s="4"/>
      <c r="I46" s="121" t="s">
        <v>26</v>
      </c>
      <c r="J46" s="122"/>
      <c r="K46" s="122"/>
      <c r="L46" s="121">
        <f>記入欄!K126</f>
        <v>0</v>
      </c>
      <c r="M46" s="121"/>
      <c r="N46" s="121"/>
      <c r="O46" s="121"/>
      <c r="P46" s="121"/>
      <c r="Q46" s="121"/>
      <c r="R46" s="121"/>
      <c r="S46" s="121"/>
      <c r="T46" s="51" t="s">
        <v>12</v>
      </c>
      <c r="U46" s="50"/>
      <c r="V46" s="50"/>
      <c r="W46" s="50"/>
      <c r="X46" s="50"/>
      <c r="Z46" s="5"/>
    </row>
    <row r="47" spans="1:26" ht="13.5" thickBot="1" x14ac:dyDescent="0.25">
      <c r="B47" s="7"/>
      <c r="C47" s="6"/>
      <c r="D47" s="6"/>
      <c r="E47" s="6"/>
      <c r="F47" s="6"/>
      <c r="G47" s="6"/>
      <c r="H47" s="6"/>
      <c r="I47" s="6"/>
      <c r="J47" s="6"/>
      <c r="K47" s="6"/>
      <c r="L47" s="6"/>
      <c r="M47" s="6"/>
      <c r="N47" s="6"/>
      <c r="O47" s="6"/>
      <c r="P47" s="6"/>
      <c r="Q47" s="6"/>
      <c r="R47" s="6"/>
      <c r="S47" s="6"/>
      <c r="T47" s="6"/>
      <c r="U47" s="6"/>
      <c r="V47" s="6"/>
      <c r="W47" s="6"/>
      <c r="X47" s="6"/>
      <c r="Y47" s="6"/>
      <c r="Z47" s="8"/>
    </row>
    <row r="48" spans="1:26" ht="7.5" customHeight="1" x14ac:dyDescent="0.2"/>
    <row r="49" spans="1:24" ht="10.5" customHeight="1" x14ac:dyDescent="0.2">
      <c r="B49" s="37" t="s">
        <v>29</v>
      </c>
      <c r="C49" s="130" t="s">
        <v>48</v>
      </c>
      <c r="D49" s="130"/>
      <c r="E49" s="130"/>
      <c r="F49" s="130"/>
      <c r="G49" s="130"/>
      <c r="H49" s="130"/>
      <c r="I49" s="130"/>
      <c r="J49" s="130"/>
      <c r="K49" s="38"/>
      <c r="L49" s="38"/>
      <c r="M49" s="130" t="s">
        <v>37</v>
      </c>
      <c r="N49" s="130"/>
      <c r="O49" s="130"/>
      <c r="P49" s="130"/>
      <c r="Q49" s="130"/>
      <c r="R49" s="130"/>
      <c r="S49" s="130"/>
      <c r="T49" s="130"/>
      <c r="U49" s="130"/>
      <c r="V49" s="130"/>
      <c r="W49" s="130"/>
      <c r="X49" s="130"/>
    </row>
    <row r="50" spans="1:24" ht="10.5" customHeight="1" x14ac:dyDescent="0.2">
      <c r="A50" s="38"/>
      <c r="B50" s="38"/>
      <c r="C50" s="130" t="s">
        <v>30</v>
      </c>
      <c r="D50" s="130"/>
      <c r="E50" s="130"/>
      <c r="F50" s="130"/>
      <c r="G50" s="130"/>
      <c r="H50" s="130"/>
      <c r="I50" s="130"/>
      <c r="J50" s="130"/>
      <c r="K50" s="38"/>
      <c r="L50" s="38"/>
      <c r="M50" s="38"/>
      <c r="N50" s="38"/>
      <c r="O50" s="130" t="s">
        <v>38</v>
      </c>
      <c r="P50" s="130"/>
      <c r="Q50" s="130"/>
      <c r="R50" s="130"/>
      <c r="S50" s="130"/>
      <c r="T50" s="130"/>
      <c r="U50" s="130"/>
      <c r="V50" s="130"/>
      <c r="W50" s="130"/>
      <c r="X50" s="130"/>
    </row>
    <row r="51" spans="1:24" ht="10.5" customHeight="1" x14ac:dyDescent="0.2">
      <c r="A51" s="38"/>
      <c r="B51" s="38"/>
      <c r="C51" s="130" t="s">
        <v>31</v>
      </c>
      <c r="D51" s="130"/>
      <c r="E51" s="130"/>
      <c r="F51" s="130"/>
      <c r="G51" s="130"/>
      <c r="H51" s="130"/>
      <c r="I51" s="130"/>
      <c r="J51" s="130"/>
      <c r="K51" s="38"/>
      <c r="L51" s="38"/>
      <c r="M51" s="38"/>
      <c r="N51" s="38"/>
      <c r="O51" s="130" t="s">
        <v>39</v>
      </c>
      <c r="P51" s="130"/>
      <c r="Q51" s="130"/>
      <c r="R51" s="130"/>
      <c r="S51" s="130"/>
      <c r="T51" s="130"/>
      <c r="U51" s="130"/>
      <c r="V51" s="130"/>
      <c r="W51" s="130"/>
      <c r="X51" s="130"/>
    </row>
    <row r="52" spans="1:24" ht="10.5" customHeight="1" x14ac:dyDescent="0.2">
      <c r="A52" s="38"/>
      <c r="B52" s="38"/>
      <c r="C52" s="130" t="s">
        <v>32</v>
      </c>
      <c r="D52" s="130"/>
      <c r="E52" s="130"/>
      <c r="F52" s="130"/>
      <c r="G52" s="130"/>
      <c r="H52" s="130"/>
      <c r="I52" s="130"/>
      <c r="J52" s="130"/>
      <c r="K52" s="38"/>
      <c r="L52" s="38"/>
      <c r="M52" s="38"/>
      <c r="N52" s="38"/>
      <c r="O52" s="38"/>
      <c r="P52" s="38"/>
      <c r="Q52" s="38"/>
      <c r="R52" s="38"/>
      <c r="S52" s="38"/>
      <c r="T52" s="38"/>
      <c r="U52" s="130" t="s">
        <v>40</v>
      </c>
      <c r="V52" s="130"/>
      <c r="W52" s="130"/>
      <c r="X52" s="130"/>
    </row>
    <row r="53" spans="1:24" ht="10.5" customHeight="1" x14ac:dyDescent="0.2">
      <c r="A53" s="38"/>
      <c r="B53" s="38"/>
      <c r="C53" s="130" t="s">
        <v>33</v>
      </c>
      <c r="D53" s="130"/>
      <c r="E53" s="130"/>
      <c r="F53" s="130"/>
      <c r="G53" s="130"/>
      <c r="H53" s="130"/>
      <c r="I53" s="130"/>
      <c r="J53" s="130"/>
      <c r="K53" s="38"/>
      <c r="L53" s="38"/>
      <c r="M53" s="38"/>
      <c r="N53" s="38"/>
      <c r="O53" s="38"/>
      <c r="P53" s="38"/>
      <c r="Q53" s="38"/>
      <c r="R53" s="38"/>
      <c r="S53" s="38"/>
      <c r="T53" s="38"/>
      <c r="U53" s="38"/>
      <c r="V53" s="38"/>
      <c r="W53" s="38"/>
      <c r="X53" s="38"/>
    </row>
    <row r="54" spans="1:24" ht="10.5" customHeight="1" x14ac:dyDescent="0.2">
      <c r="A54" s="38"/>
      <c r="B54" s="38"/>
      <c r="C54" s="88" t="s">
        <v>34</v>
      </c>
      <c r="D54" s="88"/>
      <c r="E54" s="88"/>
      <c r="F54" s="88"/>
      <c r="G54" s="88"/>
      <c r="H54" s="88"/>
      <c r="I54" s="88"/>
      <c r="J54" s="88"/>
      <c r="K54" s="38"/>
      <c r="L54" s="38"/>
      <c r="M54" s="38"/>
      <c r="N54" s="38"/>
      <c r="O54" s="38"/>
      <c r="P54" s="38"/>
      <c r="Q54" s="38"/>
      <c r="R54" s="38"/>
      <c r="S54" s="38"/>
      <c r="T54" s="38"/>
      <c r="U54" s="38"/>
      <c r="V54" s="38"/>
      <c r="W54" s="38"/>
      <c r="X54" s="38"/>
    </row>
    <row r="55" spans="1:24" ht="10.5" customHeight="1" x14ac:dyDescent="0.2">
      <c r="A55" s="38"/>
      <c r="B55" s="38"/>
      <c r="C55" s="88" t="s">
        <v>35</v>
      </c>
      <c r="D55" s="88"/>
      <c r="E55" s="88"/>
      <c r="F55" s="88"/>
      <c r="G55" s="88"/>
      <c r="H55" s="88"/>
      <c r="I55" s="88"/>
      <c r="J55" s="88"/>
      <c r="K55" s="88"/>
      <c r="L55" s="88"/>
      <c r="M55" s="88"/>
      <c r="N55" s="38"/>
      <c r="O55" s="38"/>
      <c r="P55" s="38"/>
      <c r="Q55" s="38"/>
      <c r="R55" s="38"/>
      <c r="S55" s="38"/>
      <c r="T55" s="38"/>
      <c r="U55" s="38"/>
      <c r="V55" s="38"/>
      <c r="W55" s="38"/>
      <c r="X55" s="38"/>
    </row>
    <row r="56" spans="1:24" ht="10.5" customHeight="1" x14ac:dyDescent="0.2">
      <c r="A56" s="38"/>
      <c r="B56" s="38"/>
      <c r="C56" s="130" t="s">
        <v>36</v>
      </c>
      <c r="D56" s="130"/>
      <c r="E56" s="130"/>
      <c r="F56" s="130"/>
      <c r="G56" s="130"/>
      <c r="H56" s="130"/>
      <c r="I56" s="130"/>
      <c r="J56" s="130"/>
      <c r="K56" s="88"/>
      <c r="L56" s="88"/>
      <c r="M56" s="88"/>
      <c r="N56" s="38"/>
      <c r="O56" s="38"/>
      <c r="P56" s="38"/>
      <c r="Q56" s="38"/>
      <c r="R56" s="38"/>
      <c r="S56" s="38"/>
      <c r="T56" s="38"/>
      <c r="U56" s="38"/>
      <c r="V56" s="38"/>
      <c r="W56" s="38"/>
      <c r="X56" s="38"/>
    </row>
    <row r="57" spans="1:24" ht="10.5" customHeight="1" x14ac:dyDescent="0.2">
      <c r="A57" s="38"/>
      <c r="B57" s="38"/>
      <c r="K57" s="38"/>
      <c r="L57" s="38"/>
      <c r="M57" s="38"/>
      <c r="N57" s="38"/>
      <c r="O57" s="38"/>
      <c r="P57" s="38"/>
      <c r="Q57" s="38"/>
      <c r="R57" s="38"/>
      <c r="S57" s="38"/>
      <c r="T57" s="38"/>
      <c r="U57" s="38"/>
      <c r="V57" s="38"/>
      <c r="W57" s="38"/>
      <c r="X57" s="38"/>
    </row>
  </sheetData>
  <mergeCells count="96">
    <mergeCell ref="M32:N32"/>
    <mergeCell ref="M33:N33"/>
    <mergeCell ref="M34:N34"/>
    <mergeCell ref="M35:N35"/>
    <mergeCell ref="M36:N36"/>
    <mergeCell ref="M27:N27"/>
    <mergeCell ref="M28:N28"/>
    <mergeCell ref="M29:N29"/>
    <mergeCell ref="M30:N30"/>
    <mergeCell ref="M31:N31"/>
    <mergeCell ref="M22:N22"/>
    <mergeCell ref="M23:N23"/>
    <mergeCell ref="M24:N24"/>
    <mergeCell ref="M25:N25"/>
    <mergeCell ref="M26:N26"/>
    <mergeCell ref="M17:N17"/>
    <mergeCell ref="M18:N18"/>
    <mergeCell ref="M19:N19"/>
    <mergeCell ref="M20:N20"/>
    <mergeCell ref="M21:N21"/>
    <mergeCell ref="M12:N12"/>
    <mergeCell ref="M13:N13"/>
    <mergeCell ref="M14:N14"/>
    <mergeCell ref="M15:N15"/>
    <mergeCell ref="M16:N16"/>
    <mergeCell ref="M7:N7"/>
    <mergeCell ref="M8:N8"/>
    <mergeCell ref="M9:N9"/>
    <mergeCell ref="M10:N10"/>
    <mergeCell ref="M11:N11"/>
    <mergeCell ref="C53:J53"/>
    <mergeCell ref="C56:J56"/>
    <mergeCell ref="O51:X51"/>
    <mergeCell ref="C52:J52"/>
    <mergeCell ref="U52:X52"/>
    <mergeCell ref="C51:J51"/>
    <mergeCell ref="C50:J50"/>
    <mergeCell ref="O50:X50"/>
    <mergeCell ref="C5:C6"/>
    <mergeCell ref="D1:V1"/>
    <mergeCell ref="S2:U2"/>
    <mergeCell ref="E5:E6"/>
    <mergeCell ref="F5:L5"/>
    <mergeCell ref="M5:S6"/>
    <mergeCell ref="C43:D43"/>
    <mergeCell ref="N43:S43"/>
    <mergeCell ref="U43:X43"/>
    <mergeCell ref="I44:K44"/>
    <mergeCell ref="L44:U44"/>
    <mergeCell ref="W5:Z6"/>
    <mergeCell ref="F6:L6"/>
    <mergeCell ref="B37:C37"/>
    <mergeCell ref="C49:J49"/>
    <mergeCell ref="M49:X49"/>
    <mergeCell ref="C39:S39"/>
    <mergeCell ref="L41:M41"/>
    <mergeCell ref="O41:Q41"/>
    <mergeCell ref="I42:K42"/>
    <mergeCell ref="L42:X42"/>
    <mergeCell ref="A5:A6"/>
    <mergeCell ref="B5:B6"/>
    <mergeCell ref="D5:D6"/>
    <mergeCell ref="I46:K46"/>
    <mergeCell ref="L46:S46"/>
    <mergeCell ref="D37:J37"/>
    <mergeCell ref="P37:Z37"/>
    <mergeCell ref="W7:Z7"/>
    <mergeCell ref="W8:Z8"/>
    <mergeCell ref="W9:Z9"/>
    <mergeCell ref="W10:Z10"/>
    <mergeCell ref="W11:Z11"/>
    <mergeCell ref="W12:Z12"/>
    <mergeCell ref="W13:Z13"/>
    <mergeCell ref="W14:Z14"/>
    <mergeCell ref="W15:Z15"/>
    <mergeCell ref="W16:Z16"/>
    <mergeCell ref="W17:Z17"/>
    <mergeCell ref="W18:Z18"/>
    <mergeCell ref="W19:Z19"/>
    <mergeCell ref="W20:Z20"/>
    <mergeCell ref="W21:Z21"/>
    <mergeCell ref="W22:Z22"/>
    <mergeCell ref="W23:Z23"/>
    <mergeCell ref="W24:Z24"/>
    <mergeCell ref="W25:Z25"/>
    <mergeCell ref="W26:Z26"/>
    <mergeCell ref="W27:Z27"/>
    <mergeCell ref="W28:Z28"/>
    <mergeCell ref="W29:Z29"/>
    <mergeCell ref="W30:Z30"/>
    <mergeCell ref="W36:Z36"/>
    <mergeCell ref="W31:Z31"/>
    <mergeCell ref="W32:Z32"/>
    <mergeCell ref="W33:Z33"/>
    <mergeCell ref="W34:Z34"/>
    <mergeCell ref="W35:Z35"/>
  </mergeCells>
  <phoneticPr fontId="1"/>
  <conditionalFormatting sqref="A7:A36">
    <cfRule type="expression" dxfId="7" priority="1">
      <formula>COUNTIF(hannei1,A7)+COUNTIF(hannei2,A7)+COUNTIF(hannei3,A7)+COUNTIF(hannei4,A7)&gt;1</formula>
    </cfRule>
  </conditionalFormatting>
  <conditionalFormatting sqref="M7">
    <cfRule type="cellIs" dxfId="6" priority="5" stopIfTrue="1" operator="lessThan">
      <formula>83</formula>
    </cfRule>
  </conditionalFormatting>
  <conditionalFormatting sqref="T7:T36">
    <cfRule type="cellIs" dxfId="5" priority="6" stopIfTrue="1" operator="greaterThanOrEqual">
      <formula>18</formula>
    </cfRule>
  </conditionalFormatting>
  <pageMargins left="0" right="0" top="0" bottom="0" header="0" footer="0"/>
  <pageSetup paperSize="1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57"/>
  <sheetViews>
    <sheetView zoomScale="75" workbookViewId="0">
      <selection activeCell="K16" sqref="K16"/>
    </sheetView>
  </sheetViews>
  <sheetFormatPr defaultColWidth="9" defaultRowHeight="13" x14ac:dyDescent="0.2"/>
  <cols>
    <col min="1" max="2" width="5.26953125" style="1" customWidth="1"/>
    <col min="3" max="3" width="6.6328125" style="1" customWidth="1"/>
    <col min="4" max="4" width="29.453125" style="1" customWidth="1"/>
    <col min="5" max="5" width="4.90625" style="1" customWidth="1"/>
    <col min="6" max="7" width="4.08984375" style="1" customWidth="1"/>
    <col min="8" max="8" width="2.36328125" style="1" customWidth="1"/>
    <col min="9" max="9" width="4.08984375" style="1" customWidth="1"/>
    <col min="10" max="10" width="2.90625" style="1" customWidth="1"/>
    <col min="11" max="11" width="4.08984375" style="1" customWidth="1"/>
    <col min="12" max="12" width="2.453125" style="1" customWidth="1"/>
    <col min="13" max="13" width="4" style="1" bestFit="1" customWidth="1"/>
    <col min="14" max="14" width="3.7265625" style="1" customWidth="1"/>
    <col min="15" max="15" width="2.36328125" style="1" customWidth="1"/>
    <col min="16" max="16" width="3.7265625" style="1" customWidth="1"/>
    <col min="17" max="17" width="2.26953125" style="1" customWidth="1"/>
    <col min="18" max="18" width="3.7265625" style="1" customWidth="1"/>
    <col min="19" max="19" width="2.6328125" style="1" customWidth="1"/>
    <col min="20" max="20" width="5.7265625" style="1" customWidth="1"/>
    <col min="21" max="22" width="7.36328125" style="1" customWidth="1"/>
    <col min="23" max="23" width="3.6328125" style="1" customWidth="1"/>
    <col min="24" max="26" width="2.453125" style="1" customWidth="1"/>
    <col min="27" max="16384" width="9" style="1"/>
  </cols>
  <sheetData>
    <row r="1" spans="1:26" ht="23.5" x14ac:dyDescent="0.2">
      <c r="D1" s="138" t="str">
        <f>記入欄!C1</f>
        <v>第76回　近畿高等学校ラグビーフットボール大会大阪府予選参加申込書</v>
      </c>
      <c r="E1" s="138"/>
      <c r="F1" s="138"/>
      <c r="G1" s="138"/>
      <c r="H1" s="138"/>
      <c r="I1" s="138"/>
      <c r="J1" s="138"/>
      <c r="K1" s="138"/>
      <c r="L1" s="138"/>
      <c r="M1" s="138"/>
      <c r="N1" s="138"/>
      <c r="O1" s="138"/>
      <c r="P1" s="138"/>
      <c r="Q1" s="138"/>
      <c r="R1" s="138"/>
      <c r="S1" s="138"/>
      <c r="T1" s="138"/>
      <c r="U1" s="138"/>
      <c r="V1" s="138"/>
    </row>
    <row r="2" spans="1:26" ht="23.25" customHeight="1" x14ac:dyDescent="0.2">
      <c r="S2" s="101" t="s">
        <v>28</v>
      </c>
      <c r="T2" s="101"/>
      <c r="U2" s="102"/>
      <c r="V2" s="27">
        <v>2704</v>
      </c>
      <c r="W2" s="81" t="str">
        <f>記入欄!V2:V2</f>
        <v>-</v>
      </c>
      <c r="X2" s="45">
        <f>記入欄!W2:W2</f>
        <v>0</v>
      </c>
      <c r="Y2" s="45">
        <f>記入欄!X2:X2</f>
        <v>0</v>
      </c>
      <c r="Z2" s="46">
        <f>記入欄!Y2:Y2</f>
        <v>0</v>
      </c>
    </row>
    <row r="3" spans="1:26" s="14" customFormat="1" ht="4.5" customHeight="1" x14ac:dyDescent="0.2">
      <c r="A3" s="82"/>
      <c r="B3" s="82"/>
      <c r="C3" s="82"/>
      <c r="D3" s="82"/>
      <c r="E3" s="82"/>
      <c r="F3" s="82"/>
      <c r="G3" s="82"/>
      <c r="H3" s="82"/>
      <c r="I3" s="82"/>
      <c r="J3" s="82"/>
      <c r="K3" s="82"/>
      <c r="L3" s="82"/>
      <c r="M3" s="82"/>
      <c r="N3" s="82"/>
      <c r="O3" s="82"/>
      <c r="P3" s="82"/>
      <c r="Q3" s="82"/>
      <c r="R3" s="82"/>
      <c r="S3" s="82"/>
      <c r="T3" s="82"/>
      <c r="U3" s="82"/>
      <c r="V3" s="82"/>
      <c r="W3" s="82"/>
      <c r="X3" s="82"/>
    </row>
    <row r="4" spans="1:26" ht="6" customHeight="1" thickBot="1" x14ac:dyDescent="0.25">
      <c r="B4" s="6"/>
      <c r="C4" s="6"/>
      <c r="D4" s="6"/>
      <c r="E4" s="6"/>
      <c r="F4" s="6"/>
      <c r="G4" s="6"/>
      <c r="H4" s="6"/>
      <c r="I4" s="6"/>
      <c r="J4" s="6"/>
      <c r="K4" s="6"/>
      <c r="L4" s="6"/>
      <c r="M4" s="6"/>
      <c r="N4" s="6"/>
      <c r="O4" s="6"/>
      <c r="P4" s="6"/>
      <c r="Q4" s="6"/>
      <c r="R4" s="6"/>
      <c r="S4" s="6"/>
      <c r="T4" s="6"/>
      <c r="U4" s="6"/>
      <c r="V4" s="6"/>
    </row>
    <row r="5" spans="1:26" ht="14.25" customHeight="1" x14ac:dyDescent="0.2">
      <c r="A5" s="137" t="s">
        <v>46</v>
      </c>
      <c r="B5" s="105" t="s">
        <v>0</v>
      </c>
      <c r="C5" s="103" t="s">
        <v>19</v>
      </c>
      <c r="D5" s="107" t="s">
        <v>22</v>
      </c>
      <c r="E5" s="96" t="s">
        <v>1</v>
      </c>
      <c r="F5" s="98" t="s">
        <v>14</v>
      </c>
      <c r="G5" s="99"/>
      <c r="H5" s="99"/>
      <c r="I5" s="99"/>
      <c r="J5" s="99"/>
      <c r="K5" s="99"/>
      <c r="L5" s="100"/>
      <c r="M5" s="90" t="s">
        <v>13</v>
      </c>
      <c r="N5" s="91"/>
      <c r="O5" s="91"/>
      <c r="P5" s="91"/>
      <c r="Q5" s="91"/>
      <c r="R5" s="91"/>
      <c r="S5" s="92"/>
      <c r="T5" s="28" t="s">
        <v>15</v>
      </c>
      <c r="U5" s="28" t="s">
        <v>16</v>
      </c>
      <c r="V5" s="28" t="s">
        <v>17</v>
      </c>
      <c r="W5" s="103" t="s">
        <v>3</v>
      </c>
      <c r="X5" s="113"/>
      <c r="Y5" s="113"/>
      <c r="Z5" s="114"/>
    </row>
    <row r="6" spans="1:26" ht="13.5" customHeight="1" thickBot="1" x14ac:dyDescent="0.25">
      <c r="A6" s="137"/>
      <c r="B6" s="106"/>
      <c r="C6" s="104"/>
      <c r="D6" s="108"/>
      <c r="E6" s="97"/>
      <c r="F6" s="94" t="s">
        <v>4</v>
      </c>
      <c r="G6" s="94"/>
      <c r="H6" s="94"/>
      <c r="I6" s="94"/>
      <c r="J6" s="94"/>
      <c r="K6" s="94"/>
      <c r="L6" s="94"/>
      <c r="M6" s="93"/>
      <c r="N6" s="94"/>
      <c r="O6" s="94"/>
      <c r="P6" s="94"/>
      <c r="Q6" s="94"/>
      <c r="R6" s="94"/>
      <c r="S6" s="95"/>
      <c r="T6" s="29" t="s">
        <v>50</v>
      </c>
      <c r="U6" s="30" t="s">
        <v>20</v>
      </c>
      <c r="V6" s="30" t="s">
        <v>23</v>
      </c>
      <c r="W6" s="104"/>
      <c r="X6" s="115"/>
      <c r="Y6" s="115"/>
      <c r="Z6" s="116"/>
    </row>
    <row r="7" spans="1:26" ht="24" customHeight="1" x14ac:dyDescent="0.2">
      <c r="A7" s="86"/>
      <c r="B7" s="87">
        <v>91</v>
      </c>
      <c r="C7" s="25" t="str">
        <f>IF(A7="","",VLOOKUP($A7,記入欄!$A$7:$Y$116,2,0))</f>
        <v/>
      </c>
      <c r="D7" s="84" t="str">
        <f>IF(A7="","",VLOOKUP($A7,記入欄!$A$7:$Y$116,3,0))</f>
        <v/>
      </c>
      <c r="E7" s="31" t="str">
        <f>IF(A7="","",VLOOKUP($A7,記入欄!$A$7:$Y$116,4,0))</f>
        <v/>
      </c>
      <c r="F7" s="34" t="s">
        <v>52</v>
      </c>
      <c r="G7" s="9" t="str">
        <f>IF(A7="","",VLOOKUP($A7,記入欄!$A$7:$Y$116,6,0))</f>
        <v/>
      </c>
      <c r="H7" s="9" t="s">
        <v>5</v>
      </c>
      <c r="I7" s="9" t="str">
        <f>IF(A7="","",VLOOKUP($A7,記入欄!$A$7:$Y$116,8,0))</f>
        <v/>
      </c>
      <c r="J7" s="9" t="s">
        <v>7</v>
      </c>
      <c r="K7" s="9" t="str">
        <f>IF(A7="","",VLOOKUP($A7,記入欄!$A$7:$Y$116,10,0))</f>
        <v/>
      </c>
      <c r="L7" s="9" t="s">
        <v>9</v>
      </c>
      <c r="M7" s="128" t="str">
        <f>IF(A7="","",VLOOKUP($A7,記入欄!$A$7:$Y$116,12,0))</f>
        <v/>
      </c>
      <c r="N7" s="129" t="e">
        <f>IF(#REF!="","",VLOOKUP($A7,記入欄!$A$7:$Y$116,15,0))</f>
        <v>#REF!</v>
      </c>
      <c r="O7" s="9" t="s">
        <v>5</v>
      </c>
      <c r="P7" s="9" t="str">
        <f>IF(A7="","",VLOOKUP($A7,記入欄!$A$7:$Y$116,15,0))</f>
        <v/>
      </c>
      <c r="Q7" s="9" t="s">
        <v>7</v>
      </c>
      <c r="R7" s="9" t="str">
        <f>IF(A7="","",VLOOKUP($A7,記入欄!$A$7:$Y$116,17,0))</f>
        <v/>
      </c>
      <c r="S7" s="32" t="s">
        <v>9</v>
      </c>
      <c r="T7" s="33" t="str">
        <f>IF(A7="","",VLOOKUP($A7,記入欄!$A$7:$Y$116,19,0))</f>
        <v/>
      </c>
      <c r="U7" s="24" t="str">
        <f>IF(A7="","",VLOOKUP($A7,記入欄!$A$7:$Y$116,20,0))</f>
        <v/>
      </c>
      <c r="V7" s="24" t="str">
        <f>IF(A7="","",VLOOKUP($A7,記入欄!$A$7:$Y$116,21,0))</f>
        <v/>
      </c>
      <c r="W7" s="128" t="str">
        <f>IF(A7="","",VLOOKUP($A7,記入欄!$A$7:$Y$116,22,0))</f>
        <v/>
      </c>
      <c r="X7" s="129"/>
      <c r="Y7" s="129"/>
      <c r="Z7" s="140"/>
    </row>
    <row r="8" spans="1:26" ht="24" customHeight="1" x14ac:dyDescent="0.2">
      <c r="A8" s="86"/>
      <c r="B8" s="44">
        <v>92</v>
      </c>
      <c r="C8" s="20" t="str">
        <f>IF(A8="","",VLOOKUP($A8,記入欄!$A$7:$Y$116,2,0))</f>
        <v/>
      </c>
      <c r="D8" s="85" t="str">
        <f>IF(A8="","",VLOOKUP($A8,記入欄!$A$7:$Y$116,3,0))</f>
        <v/>
      </c>
      <c r="E8" s="20" t="str">
        <f>IF(A8="","",VLOOKUP($A8,記入欄!$A$7:$Y$116,4,0))</f>
        <v/>
      </c>
      <c r="F8" s="35" t="s">
        <v>52</v>
      </c>
      <c r="G8" s="3" t="str">
        <f>IF(A8="","",VLOOKUP($A8,記入欄!$A$7:$Y$116,6,0))</f>
        <v/>
      </c>
      <c r="H8" s="3" t="s">
        <v>42</v>
      </c>
      <c r="I8" s="3" t="str">
        <f>IF(A8="","",VLOOKUP($A8,記入欄!$A$7:$Y$116,8,0))</f>
        <v/>
      </c>
      <c r="J8" s="3" t="s">
        <v>6</v>
      </c>
      <c r="K8" s="3" t="str">
        <f>IF(A8="","",VLOOKUP($A8,記入欄!$A$7:$Y$116,10,0))</f>
        <v/>
      </c>
      <c r="L8" s="3" t="s">
        <v>8</v>
      </c>
      <c r="M8" s="118" t="str">
        <f>IF(A8="","",VLOOKUP($A8,記入欄!$A$7:$Y$116,12,0))</f>
        <v/>
      </c>
      <c r="N8" s="119" t="e">
        <f>IF(#REF!="","",VLOOKUP($A8,記入欄!$A$7:$Y$116,15,0))</f>
        <v>#REF!</v>
      </c>
      <c r="O8" s="3" t="s">
        <v>42</v>
      </c>
      <c r="P8" s="3" t="str">
        <f>IF(A8="","",VLOOKUP($A8,記入欄!$A$7:$Y$116,15,0))</f>
        <v/>
      </c>
      <c r="Q8" s="3" t="s">
        <v>6</v>
      </c>
      <c r="R8" s="3" t="str">
        <f>IF(A8="","",VLOOKUP($A8,記入欄!$A$7:$Y$116,17,0))</f>
        <v/>
      </c>
      <c r="S8" s="15" t="s">
        <v>8</v>
      </c>
      <c r="T8" s="19" t="str">
        <f>IF(A8="","",VLOOKUP($A8,記入欄!$A$7:$Y$116,19,0))</f>
        <v/>
      </c>
      <c r="U8" s="17" t="str">
        <f>IF(A8="","",VLOOKUP($A8,記入欄!$A$7:$Y$116,20,0))</f>
        <v/>
      </c>
      <c r="V8" s="17" t="str">
        <f>IF(A8="","",VLOOKUP($A8,記入欄!$A$7:$Y$116,21,0))</f>
        <v/>
      </c>
      <c r="W8" s="118" t="str">
        <f>IF(A8="","",VLOOKUP($A8,記入欄!$A$7:$Y$116,22,0))</f>
        <v/>
      </c>
      <c r="X8" s="119"/>
      <c r="Y8" s="119"/>
      <c r="Z8" s="120"/>
    </row>
    <row r="9" spans="1:26" ht="24" customHeight="1" x14ac:dyDescent="0.2">
      <c r="A9" s="86"/>
      <c r="B9" s="44">
        <v>93</v>
      </c>
      <c r="C9" s="20" t="str">
        <f>IF(A9="","",VLOOKUP($A9,記入欄!$A$7:$Y$116,2,0))</f>
        <v/>
      </c>
      <c r="D9" s="85" t="str">
        <f>IF(A9="","",VLOOKUP($A9,記入欄!$A$7:$Y$116,3,0))</f>
        <v/>
      </c>
      <c r="E9" s="20" t="str">
        <f>IF(A9="","",VLOOKUP($A9,記入欄!$A$7:$Y$116,4,0))</f>
        <v/>
      </c>
      <c r="F9" s="35" t="s">
        <v>52</v>
      </c>
      <c r="G9" s="3" t="str">
        <f>IF(A9="","",VLOOKUP($A9,記入欄!$A$7:$Y$116,6,0))</f>
        <v/>
      </c>
      <c r="H9" s="3" t="s">
        <v>42</v>
      </c>
      <c r="I9" s="10" t="str">
        <f>IF(A9="","",VLOOKUP($A9,記入欄!$A$7:$Y$116,8,0))</f>
        <v/>
      </c>
      <c r="J9" s="3" t="s">
        <v>6</v>
      </c>
      <c r="K9" s="3" t="str">
        <f>IF(A9="","",VLOOKUP($A9,記入欄!$A$7:$Y$116,10,0))</f>
        <v/>
      </c>
      <c r="L9" s="3" t="s">
        <v>8</v>
      </c>
      <c r="M9" s="118" t="str">
        <f>IF(A9="","",VLOOKUP($A9,記入欄!$A$7:$Y$116,12,0))</f>
        <v/>
      </c>
      <c r="N9" s="119" t="e">
        <f>IF(#REF!="","",VLOOKUP($A9,記入欄!$A$7:$Y$116,15,0))</f>
        <v>#REF!</v>
      </c>
      <c r="O9" s="3" t="s">
        <v>42</v>
      </c>
      <c r="P9" s="3" t="str">
        <f>IF(A9="","",VLOOKUP($A9,記入欄!$A$7:$Y$116,15,0))</f>
        <v/>
      </c>
      <c r="Q9" s="3" t="s">
        <v>6</v>
      </c>
      <c r="R9" s="3" t="str">
        <f>IF(A9="","",VLOOKUP($A9,記入欄!$A$7:$Y$116,17,0))</f>
        <v/>
      </c>
      <c r="S9" s="15" t="s">
        <v>8</v>
      </c>
      <c r="T9" s="19" t="str">
        <f>IF(A9="","",VLOOKUP($A9,記入欄!$A$7:$Y$116,19,0))</f>
        <v/>
      </c>
      <c r="U9" s="17" t="str">
        <f>IF(A9="","",VLOOKUP($A9,記入欄!$A$7:$Y$116,20,0))</f>
        <v/>
      </c>
      <c r="V9" s="17" t="str">
        <f>IF(A9="","",VLOOKUP($A9,記入欄!$A$7:$Y$116,21,0))</f>
        <v/>
      </c>
      <c r="W9" s="118" t="str">
        <f>IF(A9="","",VLOOKUP($A9,記入欄!$A$7:$Y$116,22,0))</f>
        <v/>
      </c>
      <c r="X9" s="119"/>
      <c r="Y9" s="119"/>
      <c r="Z9" s="120"/>
    </row>
    <row r="10" spans="1:26" ht="24" customHeight="1" x14ac:dyDescent="0.2">
      <c r="A10" s="86"/>
      <c r="B10" s="44">
        <v>94</v>
      </c>
      <c r="C10" s="20" t="str">
        <f>IF(A10="","",VLOOKUP($A10,記入欄!$A$7:$Y$116,2,0))</f>
        <v/>
      </c>
      <c r="D10" s="85" t="str">
        <f>IF(A10="","",VLOOKUP($A10,記入欄!$A$7:$Y$116,3,0))</f>
        <v/>
      </c>
      <c r="E10" s="20" t="str">
        <f>IF(A10="","",VLOOKUP($A10,記入欄!$A$7:$Y$116,4,0))</f>
        <v/>
      </c>
      <c r="F10" s="35" t="s">
        <v>52</v>
      </c>
      <c r="G10" s="3" t="str">
        <f>IF(A10="","",VLOOKUP($A10,記入欄!$A$7:$Y$116,6,0))</f>
        <v/>
      </c>
      <c r="H10" s="3" t="s">
        <v>42</v>
      </c>
      <c r="I10" s="10" t="str">
        <f>IF(A10="","",VLOOKUP($A10,記入欄!$A$7:$Y$116,8,0))</f>
        <v/>
      </c>
      <c r="J10" s="3" t="s">
        <v>6</v>
      </c>
      <c r="K10" s="16" t="str">
        <f>IF(A10="","",VLOOKUP($A10,記入欄!$A$7:$Y$116,10,0))</f>
        <v/>
      </c>
      <c r="L10" s="3" t="s">
        <v>8</v>
      </c>
      <c r="M10" s="118" t="str">
        <f>IF(A10="","",VLOOKUP($A10,記入欄!$A$7:$Y$116,12,0))</f>
        <v/>
      </c>
      <c r="N10" s="119" t="e">
        <f>IF(#REF!="","",VLOOKUP($A10,記入欄!$A$7:$Y$116,15,0))</f>
        <v>#REF!</v>
      </c>
      <c r="O10" s="3" t="s">
        <v>42</v>
      </c>
      <c r="P10" s="3" t="str">
        <f>IF(A10="","",VLOOKUP($A10,記入欄!$A$7:$Y$116,15,0))</f>
        <v/>
      </c>
      <c r="Q10" s="3" t="s">
        <v>6</v>
      </c>
      <c r="R10" s="3" t="str">
        <f>IF(A10="","",VLOOKUP($A10,記入欄!$A$7:$Y$116,17,0))</f>
        <v/>
      </c>
      <c r="S10" s="15" t="s">
        <v>8</v>
      </c>
      <c r="T10" s="19" t="str">
        <f>IF(A10="","",VLOOKUP($A10,記入欄!$A$7:$Y$116,19,0))</f>
        <v/>
      </c>
      <c r="U10" s="17" t="str">
        <f>IF(A10="","",VLOOKUP($A10,記入欄!$A$7:$Y$116,20,0))</f>
        <v/>
      </c>
      <c r="V10" s="17" t="str">
        <f>IF(A10="","",VLOOKUP($A10,記入欄!$A$7:$Y$116,21,0))</f>
        <v/>
      </c>
      <c r="W10" s="118" t="str">
        <f>IF(A10="","",VLOOKUP($A10,記入欄!$A$7:$Y$116,22,0))</f>
        <v/>
      </c>
      <c r="X10" s="119"/>
      <c r="Y10" s="119"/>
      <c r="Z10" s="120"/>
    </row>
    <row r="11" spans="1:26" ht="24" customHeight="1" x14ac:dyDescent="0.2">
      <c r="A11" s="86"/>
      <c r="B11" s="44">
        <v>95</v>
      </c>
      <c r="C11" s="20" t="str">
        <f>IF(A11="","",VLOOKUP($A11,記入欄!$A$7:$Y$116,2,0))</f>
        <v/>
      </c>
      <c r="D11" s="85" t="str">
        <f>IF(A11="","",VLOOKUP($A11,記入欄!$A$7:$Y$116,3,0))</f>
        <v/>
      </c>
      <c r="E11" s="20" t="str">
        <f>IF(A11="","",VLOOKUP($A11,記入欄!$A$7:$Y$116,4,0))</f>
        <v/>
      </c>
      <c r="F11" s="35" t="s">
        <v>52</v>
      </c>
      <c r="G11" s="3" t="str">
        <f>IF(A11="","",VLOOKUP($A11,記入欄!$A$7:$Y$116,6,0))</f>
        <v/>
      </c>
      <c r="H11" s="3" t="s">
        <v>42</v>
      </c>
      <c r="I11" s="10" t="str">
        <f>IF(A11="","",VLOOKUP($A11,記入欄!$A$7:$Y$116,8,0))</f>
        <v/>
      </c>
      <c r="J11" s="3" t="s">
        <v>6</v>
      </c>
      <c r="K11" s="3" t="str">
        <f>IF(A11="","",VLOOKUP($A11,記入欄!$A$7:$Y$116,10,0))</f>
        <v/>
      </c>
      <c r="L11" s="3" t="s">
        <v>8</v>
      </c>
      <c r="M11" s="118" t="str">
        <f>IF(A11="","",VLOOKUP($A11,記入欄!$A$7:$Y$116,12,0))</f>
        <v/>
      </c>
      <c r="N11" s="119" t="e">
        <f>IF(#REF!="","",VLOOKUP($A11,記入欄!$A$7:$Y$116,15,0))</f>
        <v>#REF!</v>
      </c>
      <c r="O11" s="3" t="s">
        <v>42</v>
      </c>
      <c r="P11" s="3" t="str">
        <f>IF(A11="","",VLOOKUP($A11,記入欄!$A$7:$Y$116,15,0))</f>
        <v/>
      </c>
      <c r="Q11" s="3" t="s">
        <v>6</v>
      </c>
      <c r="R11" s="3" t="str">
        <f>IF(A11="","",VLOOKUP($A11,記入欄!$A$7:$Y$116,17,0))</f>
        <v/>
      </c>
      <c r="S11" s="15" t="s">
        <v>8</v>
      </c>
      <c r="T11" s="19" t="str">
        <f>IF(A11="","",VLOOKUP($A11,記入欄!$A$7:$Y$116,19,0))</f>
        <v/>
      </c>
      <c r="U11" s="17" t="str">
        <f>IF(A11="","",VLOOKUP($A11,記入欄!$A$7:$Y$116,20,0))</f>
        <v/>
      </c>
      <c r="V11" s="17" t="str">
        <f>IF(A11="","",VLOOKUP($A11,記入欄!$A$7:$Y$116,21,0))</f>
        <v/>
      </c>
      <c r="W11" s="118" t="str">
        <f>IF(A11="","",VLOOKUP($A11,記入欄!$A$7:$Y$116,22,0))</f>
        <v/>
      </c>
      <c r="X11" s="119"/>
      <c r="Y11" s="119"/>
      <c r="Z11" s="120"/>
    </row>
    <row r="12" spans="1:26" ht="24" customHeight="1" x14ac:dyDescent="0.2">
      <c r="A12" s="86"/>
      <c r="B12" s="44">
        <v>96</v>
      </c>
      <c r="C12" s="20" t="str">
        <f>IF(A12="","",VLOOKUP($A12,記入欄!$A$7:$Y$116,2,0))</f>
        <v/>
      </c>
      <c r="D12" s="85" t="str">
        <f>IF(A12="","",VLOOKUP($A12,記入欄!$A$7:$Y$116,3,0))</f>
        <v/>
      </c>
      <c r="E12" s="20" t="str">
        <f>IF(A12="","",VLOOKUP($A12,記入欄!$A$7:$Y$116,4,0))</f>
        <v/>
      </c>
      <c r="F12" s="35" t="s">
        <v>52</v>
      </c>
      <c r="G12" s="3" t="str">
        <f>IF(A12="","",VLOOKUP($A12,記入欄!$A$7:$Y$116,6,0))</f>
        <v/>
      </c>
      <c r="H12" s="3" t="s">
        <v>42</v>
      </c>
      <c r="I12" s="10" t="str">
        <f>IF(A12="","",VLOOKUP($A12,記入欄!$A$7:$Y$116,8,0))</f>
        <v/>
      </c>
      <c r="J12" s="3" t="s">
        <v>6</v>
      </c>
      <c r="K12" s="16" t="str">
        <f>IF(A12="","",VLOOKUP($A12,記入欄!$A$7:$Y$116,10,0))</f>
        <v/>
      </c>
      <c r="L12" s="3" t="s">
        <v>8</v>
      </c>
      <c r="M12" s="118" t="str">
        <f>IF(A12="","",VLOOKUP($A12,記入欄!$A$7:$Y$116,12,0))</f>
        <v/>
      </c>
      <c r="N12" s="119" t="e">
        <f>IF(#REF!="","",VLOOKUP($A12,記入欄!$A$7:$Y$116,15,0))</f>
        <v>#REF!</v>
      </c>
      <c r="O12" s="3" t="s">
        <v>42</v>
      </c>
      <c r="P12" s="3" t="str">
        <f>IF(A12="","",VLOOKUP($A12,記入欄!$A$7:$Y$116,15,0))</f>
        <v/>
      </c>
      <c r="Q12" s="3" t="s">
        <v>6</v>
      </c>
      <c r="R12" s="3" t="str">
        <f>IF(A12="","",VLOOKUP($A12,記入欄!$A$7:$Y$116,17,0))</f>
        <v/>
      </c>
      <c r="S12" s="15" t="s">
        <v>8</v>
      </c>
      <c r="T12" s="19" t="str">
        <f>IF(A12="","",VLOOKUP($A12,記入欄!$A$7:$Y$116,19,0))</f>
        <v/>
      </c>
      <c r="U12" s="17" t="str">
        <f>IF(A12="","",VLOOKUP($A12,記入欄!$A$7:$Y$116,20,0))</f>
        <v/>
      </c>
      <c r="V12" s="17" t="str">
        <f>IF(A12="","",VLOOKUP($A12,記入欄!$A$7:$Y$116,21,0))</f>
        <v/>
      </c>
      <c r="W12" s="118" t="str">
        <f>IF(A12="","",VLOOKUP($A12,記入欄!$A$7:$Y$116,22,0))</f>
        <v/>
      </c>
      <c r="X12" s="119"/>
      <c r="Y12" s="119"/>
      <c r="Z12" s="120"/>
    </row>
    <row r="13" spans="1:26" ht="24" customHeight="1" x14ac:dyDescent="0.2">
      <c r="A13" s="86"/>
      <c r="B13" s="44">
        <v>97</v>
      </c>
      <c r="C13" s="20" t="str">
        <f>IF(A13="","",VLOOKUP($A13,記入欄!$A$7:$Y$116,2,0))</f>
        <v/>
      </c>
      <c r="D13" s="85" t="str">
        <f>IF(A13="","",VLOOKUP($A13,記入欄!$A$7:$Y$116,3,0))</f>
        <v/>
      </c>
      <c r="E13" s="20" t="str">
        <f>IF(A13="","",VLOOKUP($A13,記入欄!$A$7:$Y$116,4,0))</f>
        <v/>
      </c>
      <c r="F13" s="35" t="s">
        <v>52</v>
      </c>
      <c r="G13" s="3" t="str">
        <f>IF(A13="","",VLOOKUP($A13,記入欄!$A$7:$Y$116,6,0))</f>
        <v/>
      </c>
      <c r="H13" s="3" t="s">
        <v>42</v>
      </c>
      <c r="I13" s="10" t="str">
        <f>IF(A13="","",VLOOKUP($A13,記入欄!$A$7:$Y$116,8,0))</f>
        <v/>
      </c>
      <c r="J13" s="3" t="s">
        <v>6</v>
      </c>
      <c r="K13" s="3" t="str">
        <f>IF(A13="","",VLOOKUP($A13,記入欄!$A$7:$Y$116,10,0))</f>
        <v/>
      </c>
      <c r="L13" s="3" t="s">
        <v>8</v>
      </c>
      <c r="M13" s="118" t="str">
        <f>IF(A13="","",VLOOKUP($A13,記入欄!$A$7:$Y$116,12,0))</f>
        <v/>
      </c>
      <c r="N13" s="119" t="e">
        <f>IF(#REF!="","",VLOOKUP($A13,記入欄!$A$7:$Y$116,15,0))</f>
        <v>#REF!</v>
      </c>
      <c r="O13" s="3" t="s">
        <v>42</v>
      </c>
      <c r="P13" s="3" t="str">
        <f>IF(A13="","",VLOOKUP($A13,記入欄!$A$7:$Y$116,15,0))</f>
        <v/>
      </c>
      <c r="Q13" s="3" t="s">
        <v>6</v>
      </c>
      <c r="R13" s="3" t="str">
        <f>IF(A13="","",VLOOKUP($A13,記入欄!$A$7:$Y$116,17,0))</f>
        <v/>
      </c>
      <c r="S13" s="15" t="s">
        <v>8</v>
      </c>
      <c r="T13" s="19" t="str">
        <f>IF(A13="","",VLOOKUP($A13,記入欄!$A$7:$Y$116,19,0))</f>
        <v/>
      </c>
      <c r="U13" s="17" t="str">
        <f>IF(A13="","",VLOOKUP($A13,記入欄!$A$7:$Y$116,20,0))</f>
        <v/>
      </c>
      <c r="V13" s="17" t="str">
        <f>IF(A13="","",VLOOKUP($A13,記入欄!$A$7:$Y$116,21,0))</f>
        <v/>
      </c>
      <c r="W13" s="118" t="str">
        <f>IF(A13="","",VLOOKUP($A13,記入欄!$A$7:$Y$116,22,0))</f>
        <v/>
      </c>
      <c r="X13" s="119"/>
      <c r="Y13" s="119"/>
      <c r="Z13" s="120"/>
    </row>
    <row r="14" spans="1:26" ht="24" customHeight="1" x14ac:dyDescent="0.2">
      <c r="A14" s="86"/>
      <c r="B14" s="44">
        <v>98</v>
      </c>
      <c r="C14" s="20" t="str">
        <f>IF(A14="","",VLOOKUP($A14,記入欄!$A$7:$Y$116,2,0))</f>
        <v/>
      </c>
      <c r="D14" s="85" t="str">
        <f>IF(A14="","",VLOOKUP($A14,記入欄!$A$7:$Y$116,3,0))</f>
        <v/>
      </c>
      <c r="E14" s="20" t="str">
        <f>IF(A14="","",VLOOKUP($A14,記入欄!$A$7:$Y$116,4,0))</f>
        <v/>
      </c>
      <c r="F14" s="35" t="s">
        <v>52</v>
      </c>
      <c r="G14" s="3" t="str">
        <f>IF(A14="","",VLOOKUP($A14,記入欄!$A$7:$Y$116,6,0))</f>
        <v/>
      </c>
      <c r="H14" s="3" t="s">
        <v>42</v>
      </c>
      <c r="I14" s="10" t="str">
        <f>IF(A14="","",VLOOKUP($A14,記入欄!$A$7:$Y$116,8,0))</f>
        <v/>
      </c>
      <c r="J14" s="3" t="s">
        <v>6</v>
      </c>
      <c r="K14" s="16" t="str">
        <f>IF(A14="","",VLOOKUP($A14,記入欄!$A$7:$Y$116,10,0))</f>
        <v/>
      </c>
      <c r="L14" s="3" t="s">
        <v>8</v>
      </c>
      <c r="M14" s="118" t="str">
        <f>IF(A14="","",VLOOKUP($A14,記入欄!$A$7:$Y$116,12,0))</f>
        <v/>
      </c>
      <c r="N14" s="119" t="e">
        <f>IF(#REF!="","",VLOOKUP($A14,記入欄!$A$7:$Y$116,15,0))</f>
        <v>#REF!</v>
      </c>
      <c r="O14" s="3" t="s">
        <v>42</v>
      </c>
      <c r="P14" s="3" t="str">
        <f>IF(A14="","",VLOOKUP($A14,記入欄!$A$7:$Y$116,15,0))</f>
        <v/>
      </c>
      <c r="Q14" s="3" t="s">
        <v>6</v>
      </c>
      <c r="R14" s="3" t="str">
        <f>IF(A14="","",VLOOKUP($A14,記入欄!$A$7:$Y$116,17,0))</f>
        <v/>
      </c>
      <c r="S14" s="15" t="s">
        <v>8</v>
      </c>
      <c r="T14" s="19" t="str">
        <f>IF(A14="","",VLOOKUP($A14,記入欄!$A$7:$Y$116,19,0))</f>
        <v/>
      </c>
      <c r="U14" s="17" t="str">
        <f>IF(A14="","",VLOOKUP($A14,記入欄!$A$7:$Y$116,20,0))</f>
        <v/>
      </c>
      <c r="V14" s="17" t="str">
        <f>IF(A14="","",VLOOKUP($A14,記入欄!$A$7:$Y$116,21,0))</f>
        <v/>
      </c>
      <c r="W14" s="118" t="str">
        <f>IF(A14="","",VLOOKUP($A14,記入欄!$A$7:$Y$116,22,0))</f>
        <v/>
      </c>
      <c r="X14" s="119"/>
      <c r="Y14" s="119"/>
      <c r="Z14" s="120"/>
    </row>
    <row r="15" spans="1:26" ht="24" customHeight="1" x14ac:dyDescent="0.2">
      <c r="A15" s="86"/>
      <c r="B15" s="44">
        <v>99</v>
      </c>
      <c r="C15" s="20" t="str">
        <f>IF(A15="","",VLOOKUP($A15,記入欄!$A$7:$Y$116,2,0))</f>
        <v/>
      </c>
      <c r="D15" s="85" t="str">
        <f>IF(A15="","",VLOOKUP($A15,記入欄!$A$7:$Y$116,3,0))</f>
        <v/>
      </c>
      <c r="E15" s="20" t="str">
        <f>IF(A15="","",VLOOKUP($A15,記入欄!$A$7:$Y$116,4,0))</f>
        <v/>
      </c>
      <c r="F15" s="35" t="s">
        <v>52</v>
      </c>
      <c r="G15" s="3" t="str">
        <f>IF(A15="","",VLOOKUP($A15,記入欄!$A$7:$Y$116,6,0))</f>
        <v/>
      </c>
      <c r="H15" s="3" t="s">
        <v>42</v>
      </c>
      <c r="I15" s="10" t="str">
        <f>IF(A15="","",VLOOKUP($A15,記入欄!$A$7:$Y$116,8,0))</f>
        <v/>
      </c>
      <c r="J15" s="3" t="s">
        <v>6</v>
      </c>
      <c r="K15" s="3" t="str">
        <f>IF(A15="","",VLOOKUP($A15,記入欄!$A$7:$Y$116,10,0))</f>
        <v/>
      </c>
      <c r="L15" s="3" t="s">
        <v>8</v>
      </c>
      <c r="M15" s="118" t="str">
        <f>IF(A15="","",VLOOKUP($A15,記入欄!$A$7:$Y$116,12,0))</f>
        <v/>
      </c>
      <c r="N15" s="119" t="e">
        <f>IF(#REF!="","",VLOOKUP($A15,記入欄!$A$7:$Y$116,15,0))</f>
        <v>#REF!</v>
      </c>
      <c r="O15" s="3" t="s">
        <v>42</v>
      </c>
      <c r="P15" s="3" t="str">
        <f>IF(A15="","",VLOOKUP($A15,記入欄!$A$7:$Y$116,15,0))</f>
        <v/>
      </c>
      <c r="Q15" s="3" t="s">
        <v>6</v>
      </c>
      <c r="R15" s="3" t="str">
        <f>IF(A15="","",VLOOKUP($A15,記入欄!$A$7:$Y$116,17,0))</f>
        <v/>
      </c>
      <c r="S15" s="15" t="s">
        <v>8</v>
      </c>
      <c r="T15" s="19" t="str">
        <f>IF(A15="","",VLOOKUP($A15,記入欄!$A$7:$Y$116,19,0))</f>
        <v/>
      </c>
      <c r="U15" s="17" t="str">
        <f>IF(A15="","",VLOOKUP($A15,記入欄!$A$7:$Y$116,20,0))</f>
        <v/>
      </c>
      <c r="V15" s="17" t="str">
        <f>IF(A15="","",VLOOKUP($A15,記入欄!$A$7:$Y$116,21,0))</f>
        <v/>
      </c>
      <c r="W15" s="118" t="str">
        <f>IF(A15="","",VLOOKUP($A15,記入欄!$A$7:$Y$116,22,0))</f>
        <v/>
      </c>
      <c r="X15" s="119"/>
      <c r="Y15" s="119"/>
      <c r="Z15" s="120"/>
    </row>
    <row r="16" spans="1:26" ht="24" customHeight="1" x14ac:dyDescent="0.2">
      <c r="A16" s="86"/>
      <c r="B16" s="44">
        <v>100</v>
      </c>
      <c r="C16" s="20" t="str">
        <f>IF(A16="","",VLOOKUP($A16,記入欄!$A$7:$Y$116,2,0))</f>
        <v/>
      </c>
      <c r="D16" s="85" t="str">
        <f>IF(A16="","",VLOOKUP($A16,記入欄!$A$7:$Y$116,3,0))</f>
        <v/>
      </c>
      <c r="E16" s="20" t="str">
        <f>IF(A16="","",VLOOKUP($A16,記入欄!$A$7:$Y$116,4,0))</f>
        <v/>
      </c>
      <c r="F16" s="35" t="s">
        <v>52</v>
      </c>
      <c r="G16" s="3" t="str">
        <f>IF(A16="","",VLOOKUP($A16,記入欄!$A$7:$Y$116,6,0))</f>
        <v/>
      </c>
      <c r="H16" s="3" t="s">
        <v>42</v>
      </c>
      <c r="I16" s="10" t="str">
        <f>IF(A16="","",VLOOKUP($A16,記入欄!$A$7:$Y$116,8,0))</f>
        <v/>
      </c>
      <c r="J16" s="3" t="s">
        <v>6</v>
      </c>
      <c r="K16" s="16" t="str">
        <f>IF(A16="","",VLOOKUP($A16,記入欄!$A$7:$Y$116,10,0))</f>
        <v/>
      </c>
      <c r="L16" s="3" t="s">
        <v>8</v>
      </c>
      <c r="M16" s="118" t="str">
        <f>IF(A16="","",VLOOKUP($A16,記入欄!$A$7:$Y$116,12,0))</f>
        <v/>
      </c>
      <c r="N16" s="119" t="e">
        <f>IF(#REF!="","",VLOOKUP($A16,記入欄!$A$7:$Y$116,15,0))</f>
        <v>#REF!</v>
      </c>
      <c r="O16" s="3" t="s">
        <v>42</v>
      </c>
      <c r="P16" s="3" t="str">
        <f>IF(A16="","",VLOOKUP($A16,記入欄!$A$7:$Y$116,15,0))</f>
        <v/>
      </c>
      <c r="Q16" s="3" t="s">
        <v>6</v>
      </c>
      <c r="R16" s="3" t="str">
        <f>IF(A16="","",VLOOKUP($A16,記入欄!$A$7:$Y$116,17,0))</f>
        <v/>
      </c>
      <c r="S16" s="15" t="s">
        <v>8</v>
      </c>
      <c r="T16" s="19" t="str">
        <f>IF(A16="","",VLOOKUP($A16,記入欄!$A$7:$Y$116,19,0))</f>
        <v/>
      </c>
      <c r="U16" s="17" t="str">
        <f>IF(A16="","",VLOOKUP($A16,記入欄!$A$7:$Y$116,20,0))</f>
        <v/>
      </c>
      <c r="V16" s="17" t="str">
        <f>IF(A16="","",VLOOKUP($A16,記入欄!$A$7:$Y$116,21,0))</f>
        <v/>
      </c>
      <c r="W16" s="118" t="str">
        <f>IF(A16="","",VLOOKUP($A16,記入欄!$A$7:$Y$116,22,0))</f>
        <v/>
      </c>
      <c r="X16" s="119"/>
      <c r="Y16" s="119"/>
      <c r="Z16" s="120"/>
    </row>
    <row r="17" spans="1:26" ht="24" customHeight="1" x14ac:dyDescent="0.2">
      <c r="A17" s="86"/>
      <c r="B17" s="44">
        <v>101</v>
      </c>
      <c r="C17" s="20" t="str">
        <f>IF(A17="","",VLOOKUP($A17,記入欄!$A$7:$Y$116,2,0))</f>
        <v/>
      </c>
      <c r="D17" s="85" t="str">
        <f>IF(A17="","",VLOOKUP($A17,記入欄!$A$7:$Y$116,3,0))</f>
        <v/>
      </c>
      <c r="E17" s="20" t="str">
        <f>IF(A17="","",VLOOKUP($A17,記入欄!$A$7:$Y$116,4,0))</f>
        <v/>
      </c>
      <c r="F17" s="35" t="s">
        <v>52</v>
      </c>
      <c r="G17" s="3" t="str">
        <f>IF(A17="","",VLOOKUP($A17,記入欄!$A$7:$Y$116,6,0))</f>
        <v/>
      </c>
      <c r="H17" s="3" t="s">
        <v>42</v>
      </c>
      <c r="I17" s="3" t="str">
        <f>IF(A17="","",VLOOKUP($A17,記入欄!$A$7:$Y$116,8,0))</f>
        <v/>
      </c>
      <c r="J17" s="3" t="s">
        <v>6</v>
      </c>
      <c r="K17" s="3" t="str">
        <f>IF(A17="","",VLOOKUP($A17,記入欄!$A$7:$Y$116,10,0))</f>
        <v/>
      </c>
      <c r="L17" s="3" t="s">
        <v>8</v>
      </c>
      <c r="M17" s="118" t="str">
        <f>IF(A17="","",VLOOKUP($A17,記入欄!$A$7:$Y$116,12,0))</f>
        <v/>
      </c>
      <c r="N17" s="119" t="e">
        <f>IF(#REF!="","",VLOOKUP($A17,記入欄!$A$7:$Y$116,15,0))</f>
        <v>#REF!</v>
      </c>
      <c r="O17" s="3" t="s">
        <v>42</v>
      </c>
      <c r="P17" s="3" t="str">
        <f>IF(A17="","",VLOOKUP($A17,記入欄!$A$7:$Y$116,15,0))</f>
        <v/>
      </c>
      <c r="Q17" s="3" t="s">
        <v>6</v>
      </c>
      <c r="R17" s="3" t="str">
        <f>IF(A17="","",VLOOKUP($A17,記入欄!$A$7:$Y$116,17,0))</f>
        <v/>
      </c>
      <c r="S17" s="15" t="s">
        <v>8</v>
      </c>
      <c r="T17" s="19" t="str">
        <f>IF(A17="","",VLOOKUP($A17,記入欄!$A$7:$Y$116,19,0))</f>
        <v/>
      </c>
      <c r="U17" s="17" t="str">
        <f>IF(A17="","",VLOOKUP($A17,記入欄!$A$7:$Y$116,20,0))</f>
        <v/>
      </c>
      <c r="V17" s="17" t="str">
        <f>IF(A17="","",VLOOKUP($A17,記入欄!$A$7:$Y$116,21,0))</f>
        <v/>
      </c>
      <c r="W17" s="118" t="str">
        <f>IF(A17="","",VLOOKUP($A17,記入欄!$A$7:$Y$116,22,0))</f>
        <v/>
      </c>
      <c r="X17" s="119"/>
      <c r="Y17" s="119"/>
      <c r="Z17" s="120"/>
    </row>
    <row r="18" spans="1:26" ht="24" customHeight="1" x14ac:dyDescent="0.2">
      <c r="A18" s="86"/>
      <c r="B18" s="44">
        <v>102</v>
      </c>
      <c r="C18" s="20" t="str">
        <f>IF(A18="","",VLOOKUP($A18,記入欄!$A$7:$Y$116,2,0))</f>
        <v/>
      </c>
      <c r="D18" s="85" t="str">
        <f>IF(A18="","",VLOOKUP($A18,記入欄!$A$7:$Y$116,3,0))</f>
        <v/>
      </c>
      <c r="E18" s="22" t="str">
        <f>IF(A18="","",VLOOKUP($A18,記入欄!$A$7:$Y$116,4,0))</f>
        <v/>
      </c>
      <c r="F18" s="36" t="s">
        <v>52</v>
      </c>
      <c r="G18" s="16" t="str">
        <f>IF(A18="","",VLOOKUP($A18,記入欄!$A$7:$Y$116,6,0))</f>
        <v/>
      </c>
      <c r="H18" s="16" t="s">
        <v>42</v>
      </c>
      <c r="I18" s="16" t="str">
        <f>IF(A18="","",VLOOKUP($A18,記入欄!$A$7:$Y$116,8,0))</f>
        <v/>
      </c>
      <c r="J18" s="16" t="s">
        <v>6</v>
      </c>
      <c r="K18" s="16" t="str">
        <f>IF(A18="","",VLOOKUP($A18,記入欄!$A$7:$Y$116,10,0))</f>
        <v/>
      </c>
      <c r="L18" s="16" t="s">
        <v>8</v>
      </c>
      <c r="M18" s="118" t="str">
        <f>IF(A18="","",VLOOKUP($A18,記入欄!$A$7:$Y$116,12,0))</f>
        <v/>
      </c>
      <c r="N18" s="119" t="e">
        <f>IF(#REF!="","",VLOOKUP($A18,記入欄!$A$7:$Y$116,15,0))</f>
        <v>#REF!</v>
      </c>
      <c r="O18" s="16" t="s">
        <v>42</v>
      </c>
      <c r="P18" s="16" t="str">
        <f>IF(A18="","",VLOOKUP($A18,記入欄!$A$7:$Y$116,15,0))</f>
        <v/>
      </c>
      <c r="Q18" s="16" t="s">
        <v>6</v>
      </c>
      <c r="R18" s="16" t="str">
        <f>IF(A18="","",VLOOKUP($A18,記入欄!$A$7:$Y$116,17,0))</f>
        <v/>
      </c>
      <c r="S18" s="23" t="s">
        <v>8</v>
      </c>
      <c r="T18" s="18" t="str">
        <f>IF(A18="","",VLOOKUP($A18,記入欄!$A$7:$Y$116,19,0))</f>
        <v/>
      </c>
      <c r="U18" s="17" t="str">
        <f>IF(A18="","",VLOOKUP($A18,記入欄!$A$7:$Y$116,20,0))</f>
        <v/>
      </c>
      <c r="V18" s="17" t="str">
        <f>IF(A18="","",VLOOKUP($A18,記入欄!$A$7:$Y$116,21,0))</f>
        <v/>
      </c>
      <c r="W18" s="118" t="str">
        <f>IF(A18="","",VLOOKUP($A18,記入欄!$A$7:$Y$116,22,0))</f>
        <v/>
      </c>
      <c r="X18" s="119"/>
      <c r="Y18" s="119"/>
      <c r="Z18" s="120"/>
    </row>
    <row r="19" spans="1:26" ht="24" customHeight="1" x14ac:dyDescent="0.2">
      <c r="A19" s="86"/>
      <c r="B19" s="44">
        <v>103</v>
      </c>
      <c r="C19" s="20" t="str">
        <f>IF(A19="","",VLOOKUP($A19,記入欄!$A$7:$Y$116,2,0))</f>
        <v/>
      </c>
      <c r="D19" s="85" t="str">
        <f>IF(A19="","",VLOOKUP($A19,記入欄!$A$7:$Y$116,3,0))</f>
        <v/>
      </c>
      <c r="E19" s="20" t="str">
        <f>IF(A19="","",VLOOKUP($A19,記入欄!$A$7:$Y$116,4,0))</f>
        <v/>
      </c>
      <c r="F19" s="35" t="s">
        <v>52</v>
      </c>
      <c r="G19" s="3" t="str">
        <f>IF(A19="","",VLOOKUP($A19,記入欄!$A$7:$Y$116,6,0))</f>
        <v/>
      </c>
      <c r="H19" s="3" t="s">
        <v>42</v>
      </c>
      <c r="I19" s="10" t="str">
        <f>IF(A19="","",VLOOKUP($A19,記入欄!$A$7:$Y$116,8,0))</f>
        <v/>
      </c>
      <c r="J19" s="3" t="s">
        <v>6</v>
      </c>
      <c r="K19" s="3" t="str">
        <f>IF(A19="","",VLOOKUP($A19,記入欄!$A$7:$Y$116,10,0))</f>
        <v/>
      </c>
      <c r="L19" s="3" t="s">
        <v>8</v>
      </c>
      <c r="M19" s="118" t="str">
        <f>IF(A19="","",VLOOKUP($A19,記入欄!$A$7:$Y$116,12,0))</f>
        <v/>
      </c>
      <c r="N19" s="119" t="e">
        <f>IF(#REF!="","",VLOOKUP($A19,記入欄!$A$7:$Y$116,15,0))</f>
        <v>#REF!</v>
      </c>
      <c r="O19" s="3" t="s">
        <v>42</v>
      </c>
      <c r="P19" s="3" t="str">
        <f>IF(A19="","",VLOOKUP($A19,記入欄!$A$7:$Y$116,15,0))</f>
        <v/>
      </c>
      <c r="Q19" s="3" t="s">
        <v>6</v>
      </c>
      <c r="R19" s="3" t="str">
        <f>IF(A19="","",VLOOKUP($A19,記入欄!$A$7:$Y$116,17,0))</f>
        <v/>
      </c>
      <c r="S19" s="15" t="s">
        <v>8</v>
      </c>
      <c r="T19" s="19" t="str">
        <f>IF(A19="","",VLOOKUP($A19,記入欄!$A$7:$Y$116,19,0))</f>
        <v/>
      </c>
      <c r="U19" s="17" t="str">
        <f>IF(A19="","",VLOOKUP($A19,記入欄!$A$7:$Y$116,20,0))</f>
        <v/>
      </c>
      <c r="V19" s="17" t="str">
        <f>IF(A19="","",VLOOKUP($A19,記入欄!$A$7:$Y$116,21,0))</f>
        <v/>
      </c>
      <c r="W19" s="118" t="str">
        <f>IF(A19="","",VLOOKUP($A19,記入欄!$A$7:$Y$116,22,0))</f>
        <v/>
      </c>
      <c r="X19" s="119"/>
      <c r="Y19" s="119"/>
      <c r="Z19" s="120"/>
    </row>
    <row r="20" spans="1:26" ht="24" customHeight="1" x14ac:dyDescent="0.2">
      <c r="A20" s="86"/>
      <c r="B20" s="44">
        <v>104</v>
      </c>
      <c r="C20" s="20" t="str">
        <f>IF(A20="","",VLOOKUP($A20,記入欄!$A$7:$Y$116,2,0))</f>
        <v/>
      </c>
      <c r="D20" s="85" t="str">
        <f>IF(A20="","",VLOOKUP($A20,記入欄!$A$7:$Y$116,3,0))</f>
        <v/>
      </c>
      <c r="E20" s="20" t="str">
        <f>IF(A20="","",VLOOKUP($A20,記入欄!$A$7:$Y$116,4,0))</f>
        <v/>
      </c>
      <c r="F20" s="35" t="s">
        <v>52</v>
      </c>
      <c r="G20" s="3" t="str">
        <f>IF(A20="","",VLOOKUP($A20,記入欄!$A$7:$Y$116,6,0))</f>
        <v/>
      </c>
      <c r="H20" s="3" t="s">
        <v>42</v>
      </c>
      <c r="I20" s="10" t="str">
        <f>IF(A20="","",VLOOKUP($A20,記入欄!$A$7:$Y$116,8,0))</f>
        <v/>
      </c>
      <c r="J20" s="3" t="s">
        <v>6</v>
      </c>
      <c r="K20" s="16" t="str">
        <f>IF(A20="","",VLOOKUP($A20,記入欄!$A$7:$Y$116,10,0))</f>
        <v/>
      </c>
      <c r="L20" s="3" t="s">
        <v>8</v>
      </c>
      <c r="M20" s="118" t="str">
        <f>IF(A20="","",VLOOKUP($A20,記入欄!$A$7:$Y$116,12,0))</f>
        <v/>
      </c>
      <c r="N20" s="119" t="e">
        <f>IF(#REF!="","",VLOOKUP($A20,記入欄!$A$7:$Y$116,15,0))</f>
        <v>#REF!</v>
      </c>
      <c r="O20" s="3" t="s">
        <v>42</v>
      </c>
      <c r="P20" s="3" t="str">
        <f>IF(A20="","",VLOOKUP($A20,記入欄!$A$7:$Y$116,15,0))</f>
        <v/>
      </c>
      <c r="Q20" s="3" t="s">
        <v>6</v>
      </c>
      <c r="R20" s="3" t="str">
        <f>IF(A20="","",VLOOKUP($A20,記入欄!$A$7:$Y$116,17,0))</f>
        <v/>
      </c>
      <c r="S20" s="15" t="s">
        <v>8</v>
      </c>
      <c r="T20" s="19" t="str">
        <f>IF(A20="","",VLOOKUP($A20,記入欄!$A$7:$Y$116,19,0))</f>
        <v/>
      </c>
      <c r="U20" s="17" t="str">
        <f>IF(A20="","",VLOOKUP($A20,記入欄!$A$7:$Y$116,20,0))</f>
        <v/>
      </c>
      <c r="V20" s="17" t="str">
        <f>IF(A20="","",VLOOKUP($A20,記入欄!$A$7:$Y$116,21,0))</f>
        <v/>
      </c>
      <c r="W20" s="118" t="str">
        <f>IF(A20="","",VLOOKUP($A20,記入欄!$A$7:$Y$116,22,0))</f>
        <v/>
      </c>
      <c r="X20" s="119"/>
      <c r="Y20" s="119"/>
      <c r="Z20" s="120"/>
    </row>
    <row r="21" spans="1:26" ht="24" customHeight="1" x14ac:dyDescent="0.2">
      <c r="A21" s="86"/>
      <c r="B21" s="44">
        <v>105</v>
      </c>
      <c r="C21" s="20" t="str">
        <f>IF(A21="","",VLOOKUP($A21,記入欄!$A$7:$Y$116,2,0))</f>
        <v/>
      </c>
      <c r="D21" s="85" t="str">
        <f>IF(A21="","",VLOOKUP($A21,記入欄!$A$7:$Y$116,3,0))</f>
        <v/>
      </c>
      <c r="E21" s="20" t="str">
        <f>IF(A21="","",VLOOKUP($A21,記入欄!$A$7:$Y$116,4,0))</f>
        <v/>
      </c>
      <c r="F21" s="35" t="s">
        <v>52</v>
      </c>
      <c r="G21" s="3" t="str">
        <f>IF(A21="","",VLOOKUP($A21,記入欄!$A$7:$Y$116,6,0))</f>
        <v/>
      </c>
      <c r="H21" s="3" t="s">
        <v>42</v>
      </c>
      <c r="I21" s="10" t="str">
        <f>IF(A21="","",VLOOKUP($A21,記入欄!$A$7:$Y$116,8,0))</f>
        <v/>
      </c>
      <c r="J21" s="3" t="s">
        <v>6</v>
      </c>
      <c r="K21" s="3" t="str">
        <f>IF(A21="","",VLOOKUP($A21,記入欄!$A$7:$Y$116,10,0))</f>
        <v/>
      </c>
      <c r="L21" s="3" t="s">
        <v>8</v>
      </c>
      <c r="M21" s="118" t="str">
        <f>IF(A21="","",VLOOKUP($A21,記入欄!$A$7:$Y$116,12,0))</f>
        <v/>
      </c>
      <c r="N21" s="119" t="e">
        <f>IF(#REF!="","",VLOOKUP($A21,記入欄!$A$7:$Y$116,15,0))</f>
        <v>#REF!</v>
      </c>
      <c r="O21" s="3" t="s">
        <v>42</v>
      </c>
      <c r="P21" s="3" t="str">
        <f>IF(A21="","",VLOOKUP($A21,記入欄!$A$7:$Y$116,15,0))</f>
        <v/>
      </c>
      <c r="Q21" s="3" t="s">
        <v>6</v>
      </c>
      <c r="R21" s="3" t="str">
        <f>IF(A21="","",VLOOKUP($A21,記入欄!$A$7:$Y$116,17,0))</f>
        <v/>
      </c>
      <c r="S21" s="15" t="s">
        <v>8</v>
      </c>
      <c r="T21" s="19" t="str">
        <f>IF(A21="","",VLOOKUP($A21,記入欄!$A$7:$Y$116,19,0))</f>
        <v/>
      </c>
      <c r="U21" s="17" t="str">
        <f>IF(A21="","",VLOOKUP($A21,記入欄!$A$7:$Y$116,20,0))</f>
        <v/>
      </c>
      <c r="V21" s="17" t="str">
        <f>IF(A21="","",VLOOKUP($A21,記入欄!$A$7:$Y$116,21,0))</f>
        <v/>
      </c>
      <c r="W21" s="118" t="str">
        <f>IF(A21="","",VLOOKUP($A21,記入欄!$A$7:$Y$116,22,0))</f>
        <v/>
      </c>
      <c r="X21" s="119"/>
      <c r="Y21" s="119"/>
      <c r="Z21" s="120"/>
    </row>
    <row r="22" spans="1:26" ht="24" customHeight="1" x14ac:dyDescent="0.2">
      <c r="A22" s="86"/>
      <c r="B22" s="44">
        <v>106</v>
      </c>
      <c r="C22" s="20" t="str">
        <f>IF(A22="","",VLOOKUP($A22,記入欄!$A$7:$Y$116,2,0))</f>
        <v/>
      </c>
      <c r="D22" s="85" t="str">
        <f>IF(A22="","",VLOOKUP($A22,記入欄!$A$7:$Y$116,3,0))</f>
        <v/>
      </c>
      <c r="E22" s="20" t="str">
        <f>IF(A22="","",VLOOKUP($A22,記入欄!$A$7:$Y$116,4,0))</f>
        <v/>
      </c>
      <c r="F22" s="35" t="s">
        <v>52</v>
      </c>
      <c r="G22" s="3" t="str">
        <f>IF(A22="","",VLOOKUP($A22,記入欄!$A$7:$Y$116,6,0))</f>
        <v/>
      </c>
      <c r="H22" s="3" t="s">
        <v>42</v>
      </c>
      <c r="I22" s="10" t="str">
        <f>IF(A22="","",VLOOKUP($A22,記入欄!$A$7:$Y$116,8,0))</f>
        <v/>
      </c>
      <c r="J22" s="3" t="s">
        <v>6</v>
      </c>
      <c r="K22" s="16" t="str">
        <f>IF(A22="","",VLOOKUP($A22,記入欄!$A$7:$Y$116,10,0))</f>
        <v/>
      </c>
      <c r="L22" s="3" t="s">
        <v>8</v>
      </c>
      <c r="M22" s="118" t="str">
        <f>IF(A22="","",VLOOKUP($A22,記入欄!$A$7:$Y$116,12,0))</f>
        <v/>
      </c>
      <c r="N22" s="119" t="e">
        <f>IF(#REF!="","",VLOOKUP($A22,記入欄!$A$7:$Y$116,15,0))</f>
        <v>#REF!</v>
      </c>
      <c r="O22" s="3" t="s">
        <v>42</v>
      </c>
      <c r="P22" s="3" t="str">
        <f>IF(A22="","",VLOOKUP($A22,記入欄!$A$7:$Y$116,15,0))</f>
        <v/>
      </c>
      <c r="Q22" s="3" t="s">
        <v>6</v>
      </c>
      <c r="R22" s="3" t="str">
        <f>IF(A22="","",VLOOKUP($A22,記入欄!$A$7:$Y$116,17,0))</f>
        <v/>
      </c>
      <c r="S22" s="15" t="s">
        <v>8</v>
      </c>
      <c r="T22" s="19" t="str">
        <f>IF(A22="","",VLOOKUP($A22,記入欄!$A$7:$Y$116,19,0))</f>
        <v/>
      </c>
      <c r="U22" s="17" t="str">
        <f>IF(A22="","",VLOOKUP($A22,記入欄!$A$7:$Y$116,20,0))</f>
        <v/>
      </c>
      <c r="V22" s="17" t="str">
        <f>IF(A22="","",VLOOKUP($A22,記入欄!$A$7:$Y$116,21,0))</f>
        <v/>
      </c>
      <c r="W22" s="118" t="str">
        <f>IF(A22="","",VLOOKUP($A22,記入欄!$A$7:$Y$116,22,0))</f>
        <v/>
      </c>
      <c r="X22" s="119"/>
      <c r="Y22" s="119"/>
      <c r="Z22" s="120"/>
    </row>
    <row r="23" spans="1:26" ht="24" customHeight="1" x14ac:dyDescent="0.2">
      <c r="A23" s="86"/>
      <c r="B23" s="44">
        <v>107</v>
      </c>
      <c r="C23" s="20" t="str">
        <f>IF(A23="","",VLOOKUP($A23,記入欄!$A$7:$Y$116,2,0))</f>
        <v/>
      </c>
      <c r="D23" s="85" t="str">
        <f>IF(A23="","",VLOOKUP($A23,記入欄!$A$7:$Y$116,3,0))</f>
        <v/>
      </c>
      <c r="E23" s="20" t="str">
        <f>IF(A23="","",VLOOKUP($A23,記入欄!$A$7:$Y$116,4,0))</f>
        <v/>
      </c>
      <c r="F23" s="35" t="s">
        <v>52</v>
      </c>
      <c r="G23" s="3" t="str">
        <f>IF(A23="","",VLOOKUP($A23,記入欄!$A$7:$Y$116,6,0))</f>
        <v/>
      </c>
      <c r="H23" s="3" t="s">
        <v>42</v>
      </c>
      <c r="I23" s="10" t="str">
        <f>IF(A23="","",VLOOKUP($A23,記入欄!$A$7:$Y$116,8,0))</f>
        <v/>
      </c>
      <c r="J23" s="3" t="s">
        <v>6</v>
      </c>
      <c r="K23" s="3" t="str">
        <f>IF(A23="","",VLOOKUP($A23,記入欄!$A$7:$Y$116,10,0))</f>
        <v/>
      </c>
      <c r="L23" s="3" t="s">
        <v>8</v>
      </c>
      <c r="M23" s="118" t="str">
        <f>IF(A23="","",VLOOKUP($A23,記入欄!$A$7:$Y$116,12,0))</f>
        <v/>
      </c>
      <c r="N23" s="119" t="e">
        <f>IF(#REF!="","",VLOOKUP($A23,記入欄!$A$7:$Y$116,15,0))</f>
        <v>#REF!</v>
      </c>
      <c r="O23" s="3" t="s">
        <v>42</v>
      </c>
      <c r="P23" s="3" t="str">
        <f>IF(A23="","",VLOOKUP($A23,記入欄!$A$7:$Y$116,15,0))</f>
        <v/>
      </c>
      <c r="Q23" s="3" t="s">
        <v>6</v>
      </c>
      <c r="R23" s="3" t="str">
        <f>IF(A23="","",VLOOKUP($A23,記入欄!$A$7:$Y$116,17,0))</f>
        <v/>
      </c>
      <c r="S23" s="15" t="s">
        <v>8</v>
      </c>
      <c r="T23" s="19" t="str">
        <f>IF(A23="","",VLOOKUP($A23,記入欄!$A$7:$Y$116,19,0))</f>
        <v/>
      </c>
      <c r="U23" s="17" t="str">
        <f>IF(A23="","",VLOOKUP($A23,記入欄!$A$7:$Y$116,20,0))</f>
        <v/>
      </c>
      <c r="V23" s="17" t="str">
        <f>IF(A23="","",VLOOKUP($A23,記入欄!$A$7:$Y$116,21,0))</f>
        <v/>
      </c>
      <c r="W23" s="118" t="str">
        <f>IF(A23="","",VLOOKUP($A23,記入欄!$A$7:$Y$116,22,0))</f>
        <v/>
      </c>
      <c r="X23" s="119"/>
      <c r="Y23" s="119"/>
      <c r="Z23" s="120"/>
    </row>
    <row r="24" spans="1:26" ht="24" customHeight="1" x14ac:dyDescent="0.2">
      <c r="A24" s="86"/>
      <c r="B24" s="44">
        <v>108</v>
      </c>
      <c r="C24" s="20" t="str">
        <f>IF(A24="","",VLOOKUP($A24,記入欄!$A$7:$Y$116,2,0))</f>
        <v/>
      </c>
      <c r="D24" s="85" t="str">
        <f>IF(A24="","",VLOOKUP($A24,記入欄!$A$7:$Y$116,3,0))</f>
        <v/>
      </c>
      <c r="E24" s="20" t="str">
        <f>IF(A24="","",VLOOKUP($A24,記入欄!$A$7:$Y$116,4,0))</f>
        <v/>
      </c>
      <c r="F24" s="35" t="s">
        <v>52</v>
      </c>
      <c r="G24" s="3" t="str">
        <f>IF(A24="","",VLOOKUP($A24,記入欄!$A$7:$Y$116,6,0))</f>
        <v/>
      </c>
      <c r="H24" s="3" t="s">
        <v>42</v>
      </c>
      <c r="I24" s="10" t="str">
        <f>IF(A24="","",VLOOKUP($A24,記入欄!$A$7:$Y$116,8,0))</f>
        <v/>
      </c>
      <c r="J24" s="3" t="s">
        <v>6</v>
      </c>
      <c r="K24" s="16" t="str">
        <f>IF(A24="","",VLOOKUP($A24,記入欄!$A$7:$Y$116,10,0))</f>
        <v/>
      </c>
      <c r="L24" s="3" t="s">
        <v>8</v>
      </c>
      <c r="M24" s="118" t="str">
        <f>IF(A24="","",VLOOKUP($A24,記入欄!$A$7:$Y$116,12,0))</f>
        <v/>
      </c>
      <c r="N24" s="119" t="e">
        <f>IF(#REF!="","",VLOOKUP($A24,記入欄!$A$7:$Y$116,15,0))</f>
        <v>#REF!</v>
      </c>
      <c r="O24" s="3" t="s">
        <v>42</v>
      </c>
      <c r="P24" s="3" t="str">
        <f>IF(A24="","",VLOOKUP($A24,記入欄!$A$7:$Y$116,15,0))</f>
        <v/>
      </c>
      <c r="Q24" s="3" t="s">
        <v>6</v>
      </c>
      <c r="R24" s="3" t="str">
        <f>IF(A24="","",VLOOKUP($A24,記入欄!$A$7:$Y$116,17,0))</f>
        <v/>
      </c>
      <c r="S24" s="15" t="s">
        <v>8</v>
      </c>
      <c r="T24" s="19" t="str">
        <f>IF(A24="","",VLOOKUP($A24,記入欄!$A$7:$Y$116,19,0))</f>
        <v/>
      </c>
      <c r="U24" s="17" t="str">
        <f>IF(A24="","",VLOOKUP($A24,記入欄!$A$7:$Y$116,20,0))</f>
        <v/>
      </c>
      <c r="V24" s="17" t="str">
        <f>IF(A24="","",VLOOKUP($A24,記入欄!$A$7:$Y$116,21,0))</f>
        <v/>
      </c>
      <c r="W24" s="118" t="str">
        <f>IF(A24="","",VLOOKUP($A24,記入欄!$A$7:$Y$116,22,0))</f>
        <v/>
      </c>
      <c r="X24" s="119"/>
      <c r="Y24" s="119"/>
      <c r="Z24" s="120"/>
    </row>
    <row r="25" spans="1:26" ht="24" customHeight="1" x14ac:dyDescent="0.2">
      <c r="A25" s="86"/>
      <c r="B25" s="44">
        <v>109</v>
      </c>
      <c r="C25" s="20" t="str">
        <f>IF(A25="","",VLOOKUP($A25,記入欄!$A$7:$Y$116,2,0))</f>
        <v/>
      </c>
      <c r="D25" s="85" t="str">
        <f>IF(A25="","",VLOOKUP($A25,記入欄!$A$7:$Y$116,3,0))</f>
        <v/>
      </c>
      <c r="E25" s="20" t="str">
        <f>IF(A25="","",VLOOKUP($A25,記入欄!$A$7:$Y$116,4,0))</f>
        <v/>
      </c>
      <c r="F25" s="35" t="s">
        <v>52</v>
      </c>
      <c r="G25" s="3" t="str">
        <f>IF(A25="","",VLOOKUP($A25,記入欄!$A$7:$Y$116,6,0))</f>
        <v/>
      </c>
      <c r="H25" s="3" t="s">
        <v>42</v>
      </c>
      <c r="I25" s="10" t="str">
        <f>IF(A25="","",VLOOKUP($A25,記入欄!$A$7:$Y$116,8,0))</f>
        <v/>
      </c>
      <c r="J25" s="3" t="s">
        <v>6</v>
      </c>
      <c r="K25" s="3" t="str">
        <f>IF(A25="","",VLOOKUP($A25,記入欄!$A$7:$Y$116,10,0))</f>
        <v/>
      </c>
      <c r="L25" s="3" t="s">
        <v>8</v>
      </c>
      <c r="M25" s="118" t="str">
        <f>IF(A25="","",VLOOKUP($A25,記入欄!$A$7:$Y$116,12,0))</f>
        <v/>
      </c>
      <c r="N25" s="119" t="e">
        <f>IF(#REF!="","",VLOOKUP($A25,記入欄!$A$7:$Y$116,15,0))</f>
        <v>#REF!</v>
      </c>
      <c r="O25" s="3" t="s">
        <v>42</v>
      </c>
      <c r="P25" s="3" t="str">
        <f>IF(A25="","",VLOOKUP($A25,記入欄!$A$7:$Y$116,15,0))</f>
        <v/>
      </c>
      <c r="Q25" s="3" t="s">
        <v>6</v>
      </c>
      <c r="R25" s="3" t="str">
        <f>IF(A25="","",VLOOKUP($A25,記入欄!$A$7:$Y$116,17,0))</f>
        <v/>
      </c>
      <c r="S25" s="15" t="s">
        <v>8</v>
      </c>
      <c r="T25" s="19" t="str">
        <f>IF(A25="","",VLOOKUP($A25,記入欄!$A$7:$Y$116,19,0))</f>
        <v/>
      </c>
      <c r="U25" s="17" t="str">
        <f>IF(A25="","",VLOOKUP($A25,記入欄!$A$7:$Y$116,20,0))</f>
        <v/>
      </c>
      <c r="V25" s="17" t="str">
        <f>IF(A25="","",VLOOKUP($A25,記入欄!$A$7:$Y$116,21,0))</f>
        <v/>
      </c>
      <c r="W25" s="118" t="str">
        <f>IF(A25="","",VLOOKUP($A25,記入欄!$A$7:$Y$116,22,0))</f>
        <v/>
      </c>
      <c r="X25" s="119"/>
      <c r="Y25" s="119"/>
      <c r="Z25" s="120"/>
    </row>
    <row r="26" spans="1:26" ht="24" customHeight="1" x14ac:dyDescent="0.2">
      <c r="A26" s="86"/>
      <c r="B26" s="44">
        <v>110</v>
      </c>
      <c r="C26" s="20" t="str">
        <f>IF(A26="","",VLOOKUP($A26,記入欄!$A$7:$Y$116,2,0))</f>
        <v/>
      </c>
      <c r="D26" s="85" t="str">
        <f>IF(A26="","",VLOOKUP($A26,記入欄!$A$7:$Y$116,3,0))</f>
        <v/>
      </c>
      <c r="E26" s="20" t="str">
        <f>IF(A26="","",VLOOKUP($A26,記入欄!$A$7:$Y$116,4,0))</f>
        <v/>
      </c>
      <c r="F26" s="35" t="s">
        <v>52</v>
      </c>
      <c r="G26" s="3" t="str">
        <f>IF(A26="","",VLOOKUP($A26,記入欄!$A$7:$Y$116,6,0))</f>
        <v/>
      </c>
      <c r="H26" s="3" t="s">
        <v>42</v>
      </c>
      <c r="I26" s="10" t="str">
        <f>IF(A26="","",VLOOKUP($A26,記入欄!$A$7:$Y$116,8,0))</f>
        <v/>
      </c>
      <c r="J26" s="3" t="s">
        <v>6</v>
      </c>
      <c r="K26" s="16" t="str">
        <f>IF(A26="","",VLOOKUP($A26,記入欄!$A$7:$Y$116,10,0))</f>
        <v/>
      </c>
      <c r="L26" s="3" t="s">
        <v>8</v>
      </c>
      <c r="M26" s="118" t="str">
        <f>IF(A26="","",VLOOKUP($A26,記入欄!$A$7:$Y$116,12,0))</f>
        <v/>
      </c>
      <c r="N26" s="119" t="e">
        <f>IF(#REF!="","",VLOOKUP($A26,記入欄!$A$7:$Y$116,15,0))</f>
        <v>#REF!</v>
      </c>
      <c r="O26" s="3" t="s">
        <v>42</v>
      </c>
      <c r="P26" s="3" t="str">
        <f>IF(A26="","",VLOOKUP($A26,記入欄!$A$7:$Y$116,15,0))</f>
        <v/>
      </c>
      <c r="Q26" s="3" t="s">
        <v>6</v>
      </c>
      <c r="R26" s="3" t="str">
        <f>IF(A26="","",VLOOKUP($A26,記入欄!$A$7:$Y$116,17,0))</f>
        <v/>
      </c>
      <c r="S26" s="15" t="s">
        <v>8</v>
      </c>
      <c r="T26" s="19" t="str">
        <f>IF(A26="","",VLOOKUP($A26,記入欄!$A$7:$Y$116,19,0))</f>
        <v/>
      </c>
      <c r="U26" s="17" t="str">
        <f>IF(A26="","",VLOOKUP($A26,記入欄!$A$7:$Y$116,20,0))</f>
        <v/>
      </c>
      <c r="V26" s="17" t="str">
        <f>IF(A26="","",VLOOKUP($A26,記入欄!$A$7:$Y$116,21,0))</f>
        <v/>
      </c>
      <c r="W26" s="118" t="str">
        <f>IF(A26="","",VLOOKUP($A26,記入欄!$A$7:$Y$116,22,0))</f>
        <v/>
      </c>
      <c r="X26" s="119"/>
      <c r="Y26" s="119"/>
      <c r="Z26" s="120"/>
    </row>
    <row r="27" spans="1:26" ht="24" customHeight="1" x14ac:dyDescent="0.2">
      <c r="A27" s="86"/>
      <c r="B27" s="44">
        <v>111</v>
      </c>
      <c r="C27" s="20" t="str">
        <f>IF(A27="","",VLOOKUP($A27,記入欄!$A$7:$Y$116,2,0))</f>
        <v/>
      </c>
      <c r="D27" s="85" t="str">
        <f>IF(A27="","",VLOOKUP($A27,記入欄!$A$7:$Y$116,3,0))</f>
        <v/>
      </c>
      <c r="E27" s="20" t="str">
        <f>IF(A27="","",VLOOKUP($A27,記入欄!$A$7:$Y$116,4,0))</f>
        <v/>
      </c>
      <c r="F27" s="35" t="s">
        <v>52</v>
      </c>
      <c r="G27" s="3" t="str">
        <f>IF(A27="","",VLOOKUP($A27,記入欄!$A$7:$Y$116,6,0))</f>
        <v/>
      </c>
      <c r="H27" s="3" t="s">
        <v>42</v>
      </c>
      <c r="I27" s="10" t="str">
        <f>IF(A27="","",VLOOKUP($A27,記入欄!$A$7:$Y$116,8,0))</f>
        <v/>
      </c>
      <c r="J27" s="3" t="s">
        <v>6</v>
      </c>
      <c r="K27" s="3" t="str">
        <f>IF(A27="","",VLOOKUP($A27,記入欄!$A$7:$Y$116,10,0))</f>
        <v/>
      </c>
      <c r="L27" s="3" t="s">
        <v>8</v>
      </c>
      <c r="M27" s="118" t="str">
        <f>IF(A27="","",VLOOKUP($A27,記入欄!$A$7:$Y$116,12,0))</f>
        <v/>
      </c>
      <c r="N27" s="119" t="e">
        <f>IF(#REF!="","",VLOOKUP($A27,記入欄!$A$7:$Y$116,15,0))</f>
        <v>#REF!</v>
      </c>
      <c r="O27" s="3" t="s">
        <v>42</v>
      </c>
      <c r="P27" s="3" t="str">
        <f>IF(A27="","",VLOOKUP($A27,記入欄!$A$7:$Y$116,15,0))</f>
        <v/>
      </c>
      <c r="Q27" s="3" t="s">
        <v>6</v>
      </c>
      <c r="R27" s="3" t="str">
        <f>IF(A27="","",VLOOKUP($A27,記入欄!$A$7:$Y$116,17,0))</f>
        <v/>
      </c>
      <c r="S27" s="15" t="s">
        <v>8</v>
      </c>
      <c r="T27" s="19" t="str">
        <f>IF(A27="","",VLOOKUP($A27,記入欄!$A$7:$Y$116,19,0))</f>
        <v/>
      </c>
      <c r="U27" s="17" t="str">
        <f>IF(A27="","",VLOOKUP($A27,記入欄!$A$7:$Y$116,20,0))</f>
        <v/>
      </c>
      <c r="V27" s="17" t="str">
        <f>IF(A27="","",VLOOKUP($A27,記入欄!$A$7:$Y$116,21,0))</f>
        <v/>
      </c>
      <c r="W27" s="118" t="str">
        <f>IF(A27="","",VLOOKUP($A27,記入欄!$A$7:$Y$116,22,0))</f>
        <v/>
      </c>
      <c r="X27" s="119"/>
      <c r="Y27" s="119"/>
      <c r="Z27" s="120"/>
    </row>
    <row r="28" spans="1:26" ht="24" customHeight="1" x14ac:dyDescent="0.2">
      <c r="A28" s="86"/>
      <c r="B28" s="44">
        <v>112</v>
      </c>
      <c r="C28" s="20" t="str">
        <f>IF(A28="","",VLOOKUP($A28,記入欄!$A$7:$Y$116,2,0))</f>
        <v/>
      </c>
      <c r="D28" s="85" t="str">
        <f>IF(A28="","",VLOOKUP($A28,記入欄!$A$7:$Y$116,3,0))</f>
        <v/>
      </c>
      <c r="E28" s="20" t="str">
        <f>IF(A28="","",VLOOKUP($A28,記入欄!$A$7:$Y$116,4,0))</f>
        <v/>
      </c>
      <c r="F28" s="35" t="s">
        <v>52</v>
      </c>
      <c r="G28" s="3" t="str">
        <f>IF(A28="","",VLOOKUP($A28,記入欄!$A$7:$Y$116,6,0))</f>
        <v/>
      </c>
      <c r="H28" s="3" t="s">
        <v>42</v>
      </c>
      <c r="I28" s="10" t="str">
        <f>IF(A28="","",VLOOKUP($A28,記入欄!$A$7:$Y$116,8,0))</f>
        <v/>
      </c>
      <c r="J28" s="3" t="s">
        <v>6</v>
      </c>
      <c r="K28" s="16" t="str">
        <f>IF(A28="","",VLOOKUP($A28,記入欄!$A$7:$Y$116,10,0))</f>
        <v/>
      </c>
      <c r="L28" s="3" t="s">
        <v>8</v>
      </c>
      <c r="M28" s="118" t="str">
        <f>IF(A28="","",VLOOKUP($A28,記入欄!$A$7:$Y$116,12,0))</f>
        <v/>
      </c>
      <c r="N28" s="119" t="e">
        <f>IF(#REF!="","",VLOOKUP($A28,記入欄!$A$7:$Y$116,15,0))</f>
        <v>#REF!</v>
      </c>
      <c r="O28" s="3" t="s">
        <v>42</v>
      </c>
      <c r="P28" s="3" t="str">
        <f>IF(A28="","",VLOOKUP($A28,記入欄!$A$7:$Y$116,15,0))</f>
        <v/>
      </c>
      <c r="Q28" s="3" t="s">
        <v>6</v>
      </c>
      <c r="R28" s="3" t="str">
        <f>IF(A28="","",VLOOKUP($A28,記入欄!$A$7:$Y$116,17,0))</f>
        <v/>
      </c>
      <c r="S28" s="15" t="s">
        <v>8</v>
      </c>
      <c r="T28" s="19" t="str">
        <f>IF(A28="","",VLOOKUP($A28,記入欄!$A$7:$Y$116,19,0))</f>
        <v/>
      </c>
      <c r="U28" s="17" t="str">
        <f>IF(A28="","",VLOOKUP($A28,記入欄!$A$7:$Y$116,20,0))</f>
        <v/>
      </c>
      <c r="V28" s="17" t="str">
        <f>IF(A28="","",VLOOKUP($A28,記入欄!$A$7:$Y$116,21,0))</f>
        <v/>
      </c>
      <c r="W28" s="118" t="str">
        <f>IF(A28="","",VLOOKUP($A28,記入欄!$A$7:$Y$116,22,0))</f>
        <v/>
      </c>
      <c r="X28" s="119"/>
      <c r="Y28" s="119"/>
      <c r="Z28" s="120"/>
    </row>
    <row r="29" spans="1:26" ht="24" customHeight="1" x14ac:dyDescent="0.2">
      <c r="A29" s="86"/>
      <c r="B29" s="44">
        <v>113</v>
      </c>
      <c r="C29" s="20" t="str">
        <f>IF(A29="","",VLOOKUP($A29,記入欄!$A$7:$Y$116,2,0))</f>
        <v/>
      </c>
      <c r="D29" s="85" t="str">
        <f>IF(A29="","",VLOOKUP($A29,記入欄!$A$7:$Y$116,3,0))</f>
        <v/>
      </c>
      <c r="E29" s="20" t="str">
        <f>IF(A29="","",VLOOKUP($A29,記入欄!$A$7:$Y$116,4,0))</f>
        <v/>
      </c>
      <c r="F29" s="35" t="s">
        <v>52</v>
      </c>
      <c r="G29" s="3" t="str">
        <f>IF(A29="","",VLOOKUP($A29,記入欄!$A$7:$Y$116,6,0))</f>
        <v/>
      </c>
      <c r="H29" s="3" t="s">
        <v>42</v>
      </c>
      <c r="I29" s="10" t="str">
        <f>IF(A29="","",VLOOKUP($A29,記入欄!$A$7:$Y$116,8,0))</f>
        <v/>
      </c>
      <c r="J29" s="3" t="s">
        <v>6</v>
      </c>
      <c r="K29" s="3" t="str">
        <f>IF(A29="","",VLOOKUP($A29,記入欄!$A$7:$Y$116,10,0))</f>
        <v/>
      </c>
      <c r="L29" s="3" t="s">
        <v>8</v>
      </c>
      <c r="M29" s="118" t="str">
        <f>IF(A29="","",VLOOKUP($A29,記入欄!$A$7:$Y$116,12,0))</f>
        <v/>
      </c>
      <c r="N29" s="119" t="e">
        <f>IF(#REF!="","",VLOOKUP($A29,記入欄!$A$7:$Y$116,15,0))</f>
        <v>#REF!</v>
      </c>
      <c r="O29" s="3" t="s">
        <v>42</v>
      </c>
      <c r="P29" s="3" t="str">
        <f>IF(A29="","",VLOOKUP($A29,記入欄!$A$7:$Y$116,15,0))</f>
        <v/>
      </c>
      <c r="Q29" s="3" t="s">
        <v>6</v>
      </c>
      <c r="R29" s="3" t="str">
        <f>IF(A29="","",VLOOKUP($A29,記入欄!$A$7:$Y$116,17,0))</f>
        <v/>
      </c>
      <c r="S29" s="15" t="s">
        <v>8</v>
      </c>
      <c r="T29" s="19" t="str">
        <f>IF(A29="","",VLOOKUP($A29,記入欄!$A$7:$Y$116,19,0))</f>
        <v/>
      </c>
      <c r="U29" s="17" t="str">
        <f>IF(A29="","",VLOOKUP($A29,記入欄!$A$7:$Y$116,20,0))</f>
        <v/>
      </c>
      <c r="V29" s="17" t="str">
        <f>IF(A29="","",VLOOKUP($A29,記入欄!$A$7:$Y$116,21,0))</f>
        <v/>
      </c>
      <c r="W29" s="118" t="str">
        <f>IF(A29="","",VLOOKUP($A29,記入欄!$A$7:$Y$116,22,0))</f>
        <v/>
      </c>
      <c r="X29" s="119"/>
      <c r="Y29" s="119"/>
      <c r="Z29" s="120"/>
    </row>
    <row r="30" spans="1:26" ht="24" customHeight="1" x14ac:dyDescent="0.2">
      <c r="A30" s="86"/>
      <c r="B30" s="44">
        <v>114</v>
      </c>
      <c r="C30" s="20" t="str">
        <f>IF(A30="","",VLOOKUP($A30,記入欄!$A$7:$Y$116,2,0))</f>
        <v/>
      </c>
      <c r="D30" s="85" t="str">
        <f>IF(A30="","",VLOOKUP($A30,記入欄!$A$7:$Y$116,3,0))</f>
        <v/>
      </c>
      <c r="E30" s="20" t="str">
        <f>IF(A30="","",VLOOKUP($A30,記入欄!$A$7:$Y$116,4,0))</f>
        <v/>
      </c>
      <c r="F30" s="35" t="s">
        <v>52</v>
      </c>
      <c r="G30" s="3" t="str">
        <f>IF(A30="","",VLOOKUP($A30,記入欄!$A$7:$Y$116,6,0))</f>
        <v/>
      </c>
      <c r="H30" s="3" t="s">
        <v>42</v>
      </c>
      <c r="I30" s="10" t="str">
        <f>IF(A30="","",VLOOKUP($A30,記入欄!$A$7:$Y$116,8,0))</f>
        <v/>
      </c>
      <c r="J30" s="3" t="s">
        <v>6</v>
      </c>
      <c r="K30" s="16" t="str">
        <f>IF(A30="","",VLOOKUP($A30,記入欄!$A$7:$Y$116,10,0))</f>
        <v/>
      </c>
      <c r="L30" s="3" t="s">
        <v>8</v>
      </c>
      <c r="M30" s="118" t="str">
        <f>IF(A30="","",VLOOKUP($A30,記入欄!$A$7:$Y$116,12,0))</f>
        <v/>
      </c>
      <c r="N30" s="119" t="e">
        <f>IF(#REF!="","",VLOOKUP($A30,記入欄!$A$7:$Y$116,15,0))</f>
        <v>#REF!</v>
      </c>
      <c r="O30" s="3" t="s">
        <v>42</v>
      </c>
      <c r="P30" s="3" t="str">
        <f>IF(A30="","",VLOOKUP($A30,記入欄!$A$7:$Y$116,15,0))</f>
        <v/>
      </c>
      <c r="Q30" s="3" t="s">
        <v>6</v>
      </c>
      <c r="R30" s="3" t="str">
        <f>IF(A30="","",VLOOKUP($A30,記入欄!$A$7:$Y$116,17,0))</f>
        <v/>
      </c>
      <c r="S30" s="15" t="s">
        <v>8</v>
      </c>
      <c r="T30" s="19" t="str">
        <f>IF(A30="","",VLOOKUP($A30,記入欄!$A$7:$Y$116,19,0))</f>
        <v/>
      </c>
      <c r="U30" s="17" t="str">
        <f>IF(A30="","",VLOOKUP($A30,記入欄!$A$7:$Y$116,20,0))</f>
        <v/>
      </c>
      <c r="V30" s="17" t="str">
        <f>IF(A30="","",VLOOKUP($A30,記入欄!$A$7:$Y$116,21,0))</f>
        <v/>
      </c>
      <c r="W30" s="118" t="str">
        <f>IF(A30="","",VLOOKUP($A30,記入欄!$A$7:$Y$116,22,0))</f>
        <v/>
      </c>
      <c r="X30" s="119"/>
      <c r="Y30" s="119"/>
      <c r="Z30" s="120"/>
    </row>
    <row r="31" spans="1:26" ht="24" customHeight="1" x14ac:dyDescent="0.2">
      <c r="A31" s="86"/>
      <c r="B31" s="44">
        <v>115</v>
      </c>
      <c r="C31" s="20" t="str">
        <f>IF(A31="","",VLOOKUP($A31,記入欄!$A$7:$Y$116,2,0))</f>
        <v/>
      </c>
      <c r="D31" s="85" t="str">
        <f>IF(A31="","",VLOOKUP($A31,記入欄!$A$7:$Y$116,3,0))</f>
        <v/>
      </c>
      <c r="E31" s="20" t="str">
        <f>IF(A31="","",VLOOKUP($A31,記入欄!$A$7:$Y$116,4,0))</f>
        <v/>
      </c>
      <c r="F31" s="35" t="s">
        <v>52</v>
      </c>
      <c r="G31" s="3" t="str">
        <f>IF(A31="","",VLOOKUP($A31,記入欄!$A$7:$Y$116,6,0))</f>
        <v/>
      </c>
      <c r="H31" s="3" t="s">
        <v>42</v>
      </c>
      <c r="I31" s="10" t="str">
        <f>IF(A31="","",VLOOKUP($A31,記入欄!$A$7:$Y$116,8,0))</f>
        <v/>
      </c>
      <c r="J31" s="3" t="s">
        <v>6</v>
      </c>
      <c r="K31" s="16" t="str">
        <f>IF(A31="","",VLOOKUP($A31,記入欄!$A$7:$Y$116,10,0))</f>
        <v/>
      </c>
      <c r="L31" s="3" t="s">
        <v>8</v>
      </c>
      <c r="M31" s="118" t="str">
        <f>IF(A31="","",VLOOKUP($A31,記入欄!$A$7:$Y$116,12,0))</f>
        <v/>
      </c>
      <c r="N31" s="119" t="e">
        <f>IF(#REF!="","",VLOOKUP($A31,記入欄!$A$7:$Y$116,15,0))</f>
        <v>#REF!</v>
      </c>
      <c r="O31" s="3" t="s">
        <v>42</v>
      </c>
      <c r="P31" s="3" t="str">
        <f>IF(A31="","",VLOOKUP($A31,記入欄!$A$7:$Y$116,15,0))</f>
        <v/>
      </c>
      <c r="Q31" s="3" t="s">
        <v>6</v>
      </c>
      <c r="R31" s="3" t="str">
        <f>IF(A31="","",VLOOKUP($A31,記入欄!$A$7:$Y$116,17,0))</f>
        <v/>
      </c>
      <c r="S31" s="15" t="s">
        <v>8</v>
      </c>
      <c r="T31" s="19" t="str">
        <f>IF(A31="","",VLOOKUP($A31,記入欄!$A$7:$Y$116,19,0))</f>
        <v/>
      </c>
      <c r="U31" s="17" t="str">
        <f>IF(A31="","",VLOOKUP($A31,記入欄!$A$7:$Y$116,20,0))</f>
        <v/>
      </c>
      <c r="V31" s="17" t="str">
        <f>IF(A31="","",VLOOKUP($A31,記入欄!$A$7:$Y$116,21,0))</f>
        <v/>
      </c>
      <c r="W31" s="118" t="str">
        <f>IF(A31="","",VLOOKUP($A31,記入欄!$A$7:$Y$116,22,0))</f>
        <v/>
      </c>
      <c r="X31" s="119"/>
      <c r="Y31" s="119"/>
      <c r="Z31" s="120"/>
    </row>
    <row r="32" spans="1:26" ht="24" customHeight="1" x14ac:dyDescent="0.2">
      <c r="A32" s="86"/>
      <c r="B32" s="44">
        <v>116</v>
      </c>
      <c r="C32" s="20" t="str">
        <f>IF(A32="","",VLOOKUP($A32,記入欄!$A$7:$Y$116,2,0))</f>
        <v/>
      </c>
      <c r="D32" s="85" t="str">
        <f>IF(A32="","",VLOOKUP($A32,記入欄!$A$7:$Y$116,3,0))</f>
        <v/>
      </c>
      <c r="E32" s="20" t="str">
        <f>IF(A32="","",VLOOKUP($A32,記入欄!$A$7:$Y$116,4,0))</f>
        <v/>
      </c>
      <c r="F32" s="35" t="s">
        <v>52</v>
      </c>
      <c r="G32" s="3" t="str">
        <f>IF(A32="","",VLOOKUP($A32,記入欄!$A$7:$Y$116,6,0))</f>
        <v/>
      </c>
      <c r="H32" s="3" t="s">
        <v>42</v>
      </c>
      <c r="I32" s="10" t="str">
        <f>IF(A32="","",VLOOKUP($A32,記入欄!$A$7:$Y$116,8,0))</f>
        <v/>
      </c>
      <c r="J32" s="3" t="s">
        <v>6</v>
      </c>
      <c r="K32" s="3" t="str">
        <f>IF(A32="","",VLOOKUP($A32,記入欄!$A$7:$Y$116,10,0))</f>
        <v/>
      </c>
      <c r="L32" s="3" t="s">
        <v>8</v>
      </c>
      <c r="M32" s="118" t="str">
        <f>IF(A32="","",VLOOKUP($A32,記入欄!$A$7:$Y$116,12,0))</f>
        <v/>
      </c>
      <c r="N32" s="119" t="e">
        <f>IF(#REF!="","",VLOOKUP($A32,記入欄!$A$7:$Y$116,15,0))</f>
        <v>#REF!</v>
      </c>
      <c r="O32" s="3" t="s">
        <v>42</v>
      </c>
      <c r="P32" s="3" t="str">
        <f>IF(A32="","",VLOOKUP($A32,記入欄!$A$7:$Y$116,15,0))</f>
        <v/>
      </c>
      <c r="Q32" s="3" t="s">
        <v>6</v>
      </c>
      <c r="R32" s="3" t="str">
        <f>IF(A32="","",VLOOKUP($A32,記入欄!$A$7:$Y$116,17,0))</f>
        <v/>
      </c>
      <c r="S32" s="15" t="s">
        <v>8</v>
      </c>
      <c r="T32" s="19" t="str">
        <f>IF(A32="","",VLOOKUP($A32,記入欄!$A$7:$Y$116,19,0))</f>
        <v/>
      </c>
      <c r="U32" s="17" t="str">
        <f>IF(A32="","",VLOOKUP($A32,記入欄!$A$7:$Y$116,20,0))</f>
        <v/>
      </c>
      <c r="V32" s="17" t="str">
        <f>IF(A32="","",VLOOKUP($A32,記入欄!$A$7:$Y$116,21,0))</f>
        <v/>
      </c>
      <c r="W32" s="118" t="str">
        <f>IF(A32="","",VLOOKUP($A32,記入欄!$A$7:$Y$116,22,0))</f>
        <v/>
      </c>
      <c r="X32" s="119"/>
      <c r="Y32" s="119"/>
      <c r="Z32" s="120"/>
    </row>
    <row r="33" spans="1:26" ht="24" customHeight="1" x14ac:dyDescent="0.2">
      <c r="A33" s="86"/>
      <c r="B33" s="44">
        <v>117</v>
      </c>
      <c r="C33" s="20" t="str">
        <f>IF(A33="","",VLOOKUP($A33,記入欄!$A$7:$Y$116,2,0))</f>
        <v/>
      </c>
      <c r="D33" s="85" t="str">
        <f>IF(A33="","",VLOOKUP($A33,記入欄!$A$7:$Y$116,3,0))</f>
        <v/>
      </c>
      <c r="E33" s="20" t="str">
        <f>IF(A33="","",VLOOKUP($A33,記入欄!$A$7:$Y$116,4,0))</f>
        <v/>
      </c>
      <c r="F33" s="35" t="s">
        <v>52</v>
      </c>
      <c r="G33" s="3" t="str">
        <f>IF(A33="","",VLOOKUP($A33,記入欄!$A$7:$Y$116,6,0))</f>
        <v/>
      </c>
      <c r="H33" s="3" t="s">
        <v>42</v>
      </c>
      <c r="I33" s="10" t="str">
        <f>IF(A33="","",VLOOKUP($A33,記入欄!$A$7:$Y$116,8,0))</f>
        <v/>
      </c>
      <c r="J33" s="3" t="s">
        <v>6</v>
      </c>
      <c r="K33" s="16" t="str">
        <f>IF(A33="","",VLOOKUP($A33,記入欄!$A$7:$Y$116,10,0))</f>
        <v/>
      </c>
      <c r="L33" s="3" t="s">
        <v>8</v>
      </c>
      <c r="M33" s="118" t="str">
        <f>IF(A33="","",VLOOKUP($A33,記入欄!$A$7:$Y$116,12,0))</f>
        <v/>
      </c>
      <c r="N33" s="119" t="e">
        <f>IF(#REF!="","",VLOOKUP($A33,記入欄!$A$7:$Y$116,15,0))</f>
        <v>#REF!</v>
      </c>
      <c r="O33" s="3" t="s">
        <v>42</v>
      </c>
      <c r="P33" s="3" t="str">
        <f>IF(A33="","",VLOOKUP($A33,記入欄!$A$7:$Y$116,15,0))</f>
        <v/>
      </c>
      <c r="Q33" s="3" t="s">
        <v>6</v>
      </c>
      <c r="R33" s="3" t="str">
        <f>IF(A33="","",VLOOKUP($A33,記入欄!$A$7:$Y$116,17,0))</f>
        <v/>
      </c>
      <c r="S33" s="15" t="s">
        <v>8</v>
      </c>
      <c r="T33" s="19" t="str">
        <f>IF(A33="","",VLOOKUP($A33,記入欄!$A$7:$Y$116,19,0))</f>
        <v/>
      </c>
      <c r="U33" s="17" t="str">
        <f>IF(A33="","",VLOOKUP($A33,記入欄!$A$7:$Y$116,20,0))</f>
        <v/>
      </c>
      <c r="V33" s="17" t="str">
        <f>IF(A33="","",VLOOKUP($A33,記入欄!$A$7:$Y$116,21,0))</f>
        <v/>
      </c>
      <c r="W33" s="118" t="str">
        <f>IF(A33="","",VLOOKUP($A33,記入欄!$A$7:$Y$116,22,0))</f>
        <v/>
      </c>
      <c r="X33" s="119"/>
      <c r="Y33" s="119"/>
      <c r="Z33" s="120"/>
    </row>
    <row r="34" spans="1:26" ht="24" customHeight="1" x14ac:dyDescent="0.2">
      <c r="A34" s="86"/>
      <c r="B34" s="44">
        <v>118</v>
      </c>
      <c r="C34" s="20" t="str">
        <f>IF(A34="","",VLOOKUP($A34,記入欄!$A$7:$Y$116,2,0))</f>
        <v/>
      </c>
      <c r="D34" s="85" t="str">
        <f>IF(A34="","",VLOOKUP($A34,記入欄!$A$7:$Y$116,3,0))</f>
        <v/>
      </c>
      <c r="E34" s="20" t="str">
        <f>IF(A34="","",VLOOKUP($A34,記入欄!$A$7:$Y$116,4,0))</f>
        <v/>
      </c>
      <c r="F34" s="35" t="s">
        <v>52</v>
      </c>
      <c r="G34" s="3" t="str">
        <f>IF(A34="","",VLOOKUP($A34,記入欄!$A$7:$Y$116,6,0))</f>
        <v/>
      </c>
      <c r="H34" s="3" t="s">
        <v>42</v>
      </c>
      <c r="I34" s="10" t="str">
        <f>IF(A34="","",VLOOKUP($A34,記入欄!$A$7:$Y$116,8,0))</f>
        <v/>
      </c>
      <c r="J34" s="3" t="s">
        <v>6</v>
      </c>
      <c r="K34" s="3" t="str">
        <f>IF(A34="","",VLOOKUP($A34,記入欄!$A$7:$Y$116,10,0))</f>
        <v/>
      </c>
      <c r="L34" s="3" t="s">
        <v>8</v>
      </c>
      <c r="M34" s="118" t="str">
        <f>IF(A34="","",VLOOKUP($A34,記入欄!$A$7:$Y$116,12,0))</f>
        <v/>
      </c>
      <c r="N34" s="119" t="e">
        <f>IF(#REF!="","",VLOOKUP($A34,記入欄!$A$7:$Y$116,15,0))</f>
        <v>#REF!</v>
      </c>
      <c r="O34" s="3" t="s">
        <v>42</v>
      </c>
      <c r="P34" s="3" t="str">
        <f>IF(A34="","",VLOOKUP($A34,記入欄!$A$7:$Y$116,15,0))</f>
        <v/>
      </c>
      <c r="Q34" s="3" t="s">
        <v>6</v>
      </c>
      <c r="R34" s="3" t="str">
        <f>IF(A34="","",VLOOKUP($A34,記入欄!$A$7:$Y$116,17,0))</f>
        <v/>
      </c>
      <c r="S34" s="15" t="s">
        <v>8</v>
      </c>
      <c r="T34" s="19" t="str">
        <f>IF(A34="","",VLOOKUP($A34,記入欄!$A$7:$Y$116,19,0))</f>
        <v/>
      </c>
      <c r="U34" s="17" t="str">
        <f>IF(A34="","",VLOOKUP($A34,記入欄!$A$7:$Y$116,20,0))</f>
        <v/>
      </c>
      <c r="V34" s="17" t="str">
        <f>IF(A34="","",VLOOKUP($A34,記入欄!$A$7:$Y$116,21,0))</f>
        <v/>
      </c>
      <c r="W34" s="118" t="str">
        <f>IF(A34="","",VLOOKUP($A34,記入欄!$A$7:$Y$116,22,0))</f>
        <v/>
      </c>
      <c r="X34" s="119"/>
      <c r="Y34" s="119"/>
      <c r="Z34" s="120"/>
    </row>
    <row r="35" spans="1:26" ht="24" customHeight="1" x14ac:dyDescent="0.2">
      <c r="A35" s="86"/>
      <c r="B35" s="44">
        <v>119</v>
      </c>
      <c r="C35" s="20" t="str">
        <f>IF(A35="","",VLOOKUP($A35,記入欄!$A$7:$Y$116,2,0))</f>
        <v/>
      </c>
      <c r="D35" s="85" t="str">
        <f>IF(A35="","",VLOOKUP($A35,記入欄!$A$7:$Y$116,3,0))</f>
        <v/>
      </c>
      <c r="E35" s="20" t="str">
        <f>IF(A35="","",VLOOKUP($A35,記入欄!$A$7:$Y$116,4,0))</f>
        <v/>
      </c>
      <c r="F35" s="35" t="s">
        <v>52</v>
      </c>
      <c r="G35" s="3" t="str">
        <f>IF(A35="","",VLOOKUP($A35,記入欄!$A$7:$Y$116,6,0))</f>
        <v/>
      </c>
      <c r="H35" s="3" t="s">
        <v>42</v>
      </c>
      <c r="I35" s="10" t="str">
        <f>IF(A35="","",VLOOKUP($A35,記入欄!$A$7:$Y$116,8,0))</f>
        <v/>
      </c>
      <c r="J35" s="3" t="s">
        <v>6</v>
      </c>
      <c r="K35" s="16" t="str">
        <f>IF(A35="","",VLOOKUP($A35,記入欄!$A$7:$Y$116,10,0))</f>
        <v/>
      </c>
      <c r="L35" s="3" t="s">
        <v>8</v>
      </c>
      <c r="M35" s="118" t="str">
        <f>IF(A35="","",VLOOKUP($A35,記入欄!$A$7:$Y$116,12,0))</f>
        <v/>
      </c>
      <c r="N35" s="119" t="e">
        <f>IF(#REF!="","",VLOOKUP($A35,記入欄!$A$7:$Y$116,15,0))</f>
        <v>#REF!</v>
      </c>
      <c r="O35" s="3" t="s">
        <v>42</v>
      </c>
      <c r="P35" s="3" t="str">
        <f>IF(A35="","",VLOOKUP($A35,記入欄!$A$7:$Y$116,15,0))</f>
        <v/>
      </c>
      <c r="Q35" s="3" t="s">
        <v>6</v>
      </c>
      <c r="R35" s="3" t="str">
        <f>IF(A35="","",VLOOKUP($A35,記入欄!$A$7:$Y$116,17,0))</f>
        <v/>
      </c>
      <c r="S35" s="15" t="s">
        <v>8</v>
      </c>
      <c r="T35" s="19" t="str">
        <f>IF(A35="","",VLOOKUP($A35,記入欄!$A$7:$Y$116,19,0))</f>
        <v/>
      </c>
      <c r="U35" s="17" t="str">
        <f>IF(A35="","",VLOOKUP($A35,記入欄!$A$7:$Y$116,20,0))</f>
        <v/>
      </c>
      <c r="V35" s="17" t="str">
        <f>IF(A35="","",VLOOKUP($A35,記入欄!$A$7:$Y$116,21,0))</f>
        <v/>
      </c>
      <c r="W35" s="118" t="str">
        <f>IF(A35="","",VLOOKUP($A35,記入欄!$A$7:$Y$116,22,0))</f>
        <v/>
      </c>
      <c r="X35" s="119"/>
      <c r="Y35" s="119"/>
      <c r="Z35" s="120"/>
    </row>
    <row r="36" spans="1:26" ht="24" customHeight="1" x14ac:dyDescent="0.2">
      <c r="A36" s="86"/>
      <c r="B36" s="44">
        <v>120</v>
      </c>
      <c r="C36" s="20" t="str">
        <f>IF(A36="","",VLOOKUP($A36,記入欄!$A$7:$Y$116,2,0))</f>
        <v/>
      </c>
      <c r="D36" s="85" t="str">
        <f>IF(A36="","",VLOOKUP($A36,記入欄!$A$7:$Y$116,3,0))</f>
        <v/>
      </c>
      <c r="E36" s="20" t="str">
        <f>IF(A36="","",VLOOKUP($A36,記入欄!$A$7:$Y$116,4,0))</f>
        <v/>
      </c>
      <c r="F36" s="35" t="s">
        <v>52</v>
      </c>
      <c r="G36" s="3" t="str">
        <f>IF(A36="","",VLOOKUP($A36,記入欄!$A$7:$Y$116,6,0))</f>
        <v/>
      </c>
      <c r="H36" s="3" t="s">
        <v>42</v>
      </c>
      <c r="I36" s="10" t="str">
        <f>IF(A36="","",VLOOKUP($A36,記入欄!$A$7:$Y$116,8,0))</f>
        <v/>
      </c>
      <c r="J36" s="3" t="s">
        <v>6</v>
      </c>
      <c r="K36" s="3" t="str">
        <f>IF(A36="","",VLOOKUP($A36,記入欄!$A$7:$Y$116,10,0))</f>
        <v/>
      </c>
      <c r="L36" s="3" t="s">
        <v>8</v>
      </c>
      <c r="M36" s="118" t="str">
        <f>IF(A36="","",VLOOKUP($A36,記入欄!$A$7:$Y$116,12,0))</f>
        <v/>
      </c>
      <c r="N36" s="119" t="e">
        <f>IF(#REF!="","",VLOOKUP($A36,記入欄!$A$7:$Y$116,15,0))</f>
        <v>#REF!</v>
      </c>
      <c r="O36" s="3" t="s">
        <v>42</v>
      </c>
      <c r="P36" s="3" t="str">
        <f>IF(A36="","",VLOOKUP($A36,記入欄!$A$7:$Y$116,15,0))</f>
        <v/>
      </c>
      <c r="Q36" s="3" t="s">
        <v>6</v>
      </c>
      <c r="R36" s="3" t="str">
        <f>IF(A36="","",VLOOKUP($A36,記入欄!$A$7:$Y$116,17,0))</f>
        <v/>
      </c>
      <c r="S36" s="15" t="s">
        <v>8</v>
      </c>
      <c r="T36" s="19" t="str">
        <f>IF(A36="","",VLOOKUP($A36,記入欄!$A$7:$Y$116,19,0))</f>
        <v/>
      </c>
      <c r="U36" s="17" t="str">
        <f>IF(A36="","",VLOOKUP($A36,記入欄!$A$7:$Y$116,20,0))</f>
        <v/>
      </c>
      <c r="V36" s="17" t="str">
        <f>IF(A36="","",VLOOKUP($A36,記入欄!$A$7:$Y$116,21,0))</f>
        <v/>
      </c>
      <c r="W36" s="118" t="str">
        <f>IF(A36="","",VLOOKUP($A36,記入欄!$A$7:$Y$116,22,0))</f>
        <v/>
      </c>
      <c r="X36" s="119"/>
      <c r="Y36" s="119"/>
      <c r="Z36" s="120"/>
    </row>
    <row r="37" spans="1:26" ht="26.25" customHeight="1" x14ac:dyDescent="0.2">
      <c r="B37" s="133" t="s">
        <v>41</v>
      </c>
      <c r="C37" s="134"/>
      <c r="D37" s="139">
        <f>記入欄!C117</f>
        <v>0</v>
      </c>
      <c r="E37" s="135"/>
      <c r="F37" s="135"/>
      <c r="G37" s="135"/>
      <c r="H37" s="135"/>
      <c r="I37" s="135"/>
      <c r="J37" s="135"/>
      <c r="K37" s="3"/>
      <c r="L37" s="3"/>
      <c r="M37" s="3"/>
      <c r="N37" s="13"/>
      <c r="O37" s="13"/>
      <c r="P37" s="135"/>
      <c r="Q37" s="135"/>
      <c r="R37" s="135"/>
      <c r="S37" s="135"/>
      <c r="T37" s="135"/>
      <c r="U37" s="135"/>
      <c r="V37" s="135"/>
      <c r="W37" s="135"/>
      <c r="X37" s="135"/>
      <c r="Y37" s="135"/>
      <c r="Z37" s="136"/>
    </row>
    <row r="38" spans="1:26" ht="6.75" customHeight="1" x14ac:dyDescent="0.2">
      <c r="A38" s="83"/>
      <c r="B38" s="2"/>
      <c r="C38" s="10"/>
      <c r="D38" s="39"/>
      <c r="E38" s="39"/>
      <c r="F38" s="39"/>
      <c r="G38" s="39"/>
      <c r="H38" s="39"/>
      <c r="I38" s="39"/>
      <c r="J38" s="39"/>
      <c r="K38" s="10"/>
      <c r="L38" s="10"/>
      <c r="M38" s="10"/>
      <c r="N38" s="39"/>
      <c r="O38" s="39"/>
      <c r="P38" s="43"/>
      <c r="Q38" s="41"/>
      <c r="R38" s="41"/>
      <c r="S38" s="41"/>
      <c r="T38" s="41"/>
      <c r="U38" s="41"/>
      <c r="V38" s="41"/>
      <c r="W38" s="41"/>
      <c r="X38" s="40"/>
      <c r="Y38" s="11"/>
      <c r="Z38" s="5"/>
    </row>
    <row r="39" spans="1:26" ht="17.25" customHeight="1" x14ac:dyDescent="0.2">
      <c r="B39" s="4"/>
      <c r="C39" s="117" t="s">
        <v>18</v>
      </c>
      <c r="D39" s="117"/>
      <c r="E39" s="117"/>
      <c r="F39" s="117"/>
      <c r="G39" s="117"/>
      <c r="H39" s="117"/>
      <c r="I39" s="117"/>
      <c r="J39" s="117"/>
      <c r="K39" s="117"/>
      <c r="L39" s="117"/>
      <c r="M39" s="117"/>
      <c r="N39" s="117"/>
      <c r="O39" s="117"/>
      <c r="P39" s="117"/>
      <c r="Q39" s="117"/>
      <c r="R39" s="117"/>
      <c r="S39" s="117"/>
      <c r="Z39" s="5"/>
    </row>
    <row r="40" spans="1:26" ht="7.9" customHeight="1" x14ac:dyDescent="0.2">
      <c r="B40" s="4"/>
      <c r="Z40" s="5"/>
    </row>
    <row r="41" spans="1:26" ht="14" x14ac:dyDescent="0.2">
      <c r="B41" s="4"/>
      <c r="D41" s="12" t="str">
        <f>記入欄!C121</f>
        <v>令和　6 年</v>
      </c>
      <c r="E41" s="1">
        <f>記入欄!D121</f>
        <v>0</v>
      </c>
      <c r="F41" s="1" t="s">
        <v>7</v>
      </c>
      <c r="G41" s="1">
        <f>記入欄!F121</f>
        <v>0</v>
      </c>
      <c r="H41" s="1" t="s">
        <v>9</v>
      </c>
      <c r="K41" s="48" t="s">
        <v>21</v>
      </c>
      <c r="L41" s="131">
        <f>記入欄!K121</f>
        <v>0</v>
      </c>
      <c r="M41" s="131"/>
      <c r="N41" s="47" t="s">
        <v>27</v>
      </c>
      <c r="O41" s="132">
        <f>記入欄!N121</f>
        <v>0</v>
      </c>
      <c r="P41" s="131"/>
      <c r="Q41" s="131"/>
      <c r="Z41" s="5"/>
    </row>
    <row r="42" spans="1:26" ht="21.75" customHeight="1" x14ac:dyDescent="0.2">
      <c r="B42" s="4"/>
      <c r="I42" s="121" t="s">
        <v>24</v>
      </c>
      <c r="J42" s="122"/>
      <c r="K42" s="122"/>
      <c r="L42" s="121">
        <f>記入欄!K122</f>
        <v>0</v>
      </c>
      <c r="M42" s="121"/>
      <c r="N42" s="121"/>
      <c r="O42" s="121"/>
      <c r="P42" s="121"/>
      <c r="Q42" s="121"/>
      <c r="R42" s="121"/>
      <c r="S42" s="121"/>
      <c r="T42" s="121"/>
      <c r="U42" s="121"/>
      <c r="V42" s="121"/>
      <c r="W42" s="121"/>
      <c r="X42" s="121"/>
      <c r="Z42" s="5"/>
    </row>
    <row r="43" spans="1:26" x14ac:dyDescent="0.2">
      <c r="B43" s="4"/>
      <c r="C43" s="143"/>
      <c r="D43" s="143"/>
      <c r="I43" s="50"/>
      <c r="J43" s="50"/>
      <c r="K43" s="50"/>
      <c r="L43" s="50"/>
      <c r="M43" s="49"/>
      <c r="N43" s="121"/>
      <c r="O43" s="121"/>
      <c r="P43" s="121"/>
      <c r="Q43" s="121"/>
      <c r="R43" s="121"/>
      <c r="S43" s="141"/>
      <c r="T43" s="49" t="s">
        <v>11</v>
      </c>
      <c r="U43" s="121">
        <f>記入欄!T123</f>
        <v>0</v>
      </c>
      <c r="V43" s="142"/>
      <c r="W43" s="142"/>
      <c r="X43" s="142"/>
      <c r="Z43" s="5"/>
    </row>
    <row r="44" spans="1:26" ht="18.75" customHeight="1" x14ac:dyDescent="0.2">
      <c r="B44" s="4"/>
      <c r="I44" s="121" t="s">
        <v>25</v>
      </c>
      <c r="J44" s="122"/>
      <c r="K44" s="122"/>
      <c r="L44" s="121">
        <f>記入欄!K124</f>
        <v>0</v>
      </c>
      <c r="M44" s="121"/>
      <c r="N44" s="121"/>
      <c r="O44" s="121"/>
      <c r="P44" s="121"/>
      <c r="Q44" s="121"/>
      <c r="R44" s="121"/>
      <c r="S44" s="121"/>
      <c r="T44" s="141"/>
      <c r="U44" s="141"/>
      <c r="V44" s="50"/>
      <c r="W44" s="50"/>
      <c r="X44" s="50"/>
      <c r="Z44" s="5"/>
    </row>
    <row r="45" spans="1:26" ht="9.65" customHeight="1" x14ac:dyDescent="0.2">
      <c r="B45" s="4"/>
      <c r="I45" s="50"/>
      <c r="J45" s="50"/>
      <c r="K45" s="50"/>
      <c r="L45" s="50"/>
      <c r="M45" s="50"/>
      <c r="N45" s="50"/>
      <c r="O45" s="50"/>
      <c r="P45" s="50"/>
      <c r="Q45" s="50"/>
      <c r="R45" s="50"/>
      <c r="S45" s="50"/>
      <c r="T45" s="50"/>
      <c r="U45" s="50"/>
      <c r="V45" s="50"/>
      <c r="W45" s="50"/>
      <c r="X45" s="50"/>
      <c r="Z45" s="5"/>
    </row>
    <row r="46" spans="1:26" ht="18.75" customHeight="1" x14ac:dyDescent="0.2">
      <c r="B46" s="4"/>
      <c r="I46" s="121" t="s">
        <v>26</v>
      </c>
      <c r="J46" s="122"/>
      <c r="K46" s="122"/>
      <c r="L46" s="121">
        <f>記入欄!K126</f>
        <v>0</v>
      </c>
      <c r="M46" s="121"/>
      <c r="N46" s="121"/>
      <c r="O46" s="121"/>
      <c r="P46" s="121"/>
      <c r="Q46" s="121"/>
      <c r="R46" s="121"/>
      <c r="S46" s="121"/>
      <c r="T46" s="51" t="s">
        <v>12</v>
      </c>
      <c r="U46" s="50"/>
      <c r="V46" s="50"/>
      <c r="W46" s="50"/>
      <c r="X46" s="50"/>
      <c r="Z46" s="5"/>
    </row>
    <row r="47" spans="1:26" ht="13.5" thickBot="1" x14ac:dyDescent="0.25">
      <c r="B47" s="7"/>
      <c r="C47" s="6"/>
      <c r="D47" s="6"/>
      <c r="E47" s="6"/>
      <c r="F47" s="6"/>
      <c r="G47" s="6"/>
      <c r="H47" s="6"/>
      <c r="I47" s="6"/>
      <c r="J47" s="6"/>
      <c r="K47" s="6"/>
      <c r="L47" s="6"/>
      <c r="M47" s="6"/>
      <c r="N47" s="6"/>
      <c r="O47" s="6"/>
      <c r="P47" s="6"/>
      <c r="Q47" s="6"/>
      <c r="R47" s="6"/>
      <c r="S47" s="6"/>
      <c r="T47" s="6"/>
      <c r="U47" s="6"/>
      <c r="V47" s="6"/>
      <c r="W47" s="6"/>
      <c r="X47" s="6"/>
      <c r="Y47" s="6"/>
      <c r="Z47" s="8"/>
    </row>
    <row r="48" spans="1:26" ht="7.5" customHeight="1" x14ac:dyDescent="0.2"/>
    <row r="49" spans="1:24" ht="10.5" customHeight="1" x14ac:dyDescent="0.2">
      <c r="B49" s="37" t="s">
        <v>29</v>
      </c>
      <c r="C49" s="130" t="s">
        <v>48</v>
      </c>
      <c r="D49" s="130"/>
      <c r="E49" s="130"/>
      <c r="F49" s="130"/>
      <c r="G49" s="130"/>
      <c r="H49" s="130"/>
      <c r="I49" s="130"/>
      <c r="J49" s="130"/>
      <c r="K49" s="38"/>
      <c r="L49" s="38"/>
      <c r="M49" s="130" t="s">
        <v>37</v>
      </c>
      <c r="N49" s="130"/>
      <c r="O49" s="130"/>
      <c r="P49" s="130"/>
      <c r="Q49" s="130"/>
      <c r="R49" s="130"/>
      <c r="S49" s="130"/>
      <c r="T49" s="130"/>
      <c r="U49" s="130"/>
      <c r="V49" s="130"/>
      <c r="W49" s="130"/>
      <c r="X49" s="130"/>
    </row>
    <row r="50" spans="1:24" ht="10.5" customHeight="1" x14ac:dyDescent="0.2">
      <c r="A50" s="38"/>
      <c r="B50" s="38"/>
      <c r="C50" s="130" t="s">
        <v>30</v>
      </c>
      <c r="D50" s="130"/>
      <c r="E50" s="130"/>
      <c r="F50" s="130"/>
      <c r="G50" s="130"/>
      <c r="H50" s="130"/>
      <c r="I50" s="130"/>
      <c r="J50" s="130"/>
      <c r="K50" s="38"/>
      <c r="L50" s="38"/>
      <c r="M50" s="38"/>
      <c r="N50" s="38"/>
      <c r="O50" s="130" t="s">
        <v>38</v>
      </c>
      <c r="P50" s="130"/>
      <c r="Q50" s="130"/>
      <c r="R50" s="130"/>
      <c r="S50" s="130"/>
      <c r="T50" s="130"/>
      <c r="U50" s="130"/>
      <c r="V50" s="130"/>
      <c r="W50" s="130"/>
      <c r="X50" s="130"/>
    </row>
    <row r="51" spans="1:24" ht="10.5" customHeight="1" x14ac:dyDescent="0.2">
      <c r="A51" s="38"/>
      <c r="B51" s="38"/>
      <c r="C51" s="130" t="s">
        <v>31</v>
      </c>
      <c r="D51" s="130"/>
      <c r="E51" s="130"/>
      <c r="F51" s="130"/>
      <c r="G51" s="130"/>
      <c r="H51" s="130"/>
      <c r="I51" s="130"/>
      <c r="J51" s="130"/>
      <c r="K51" s="38"/>
      <c r="L51" s="38"/>
      <c r="M51" s="38"/>
      <c r="N51" s="38"/>
      <c r="O51" s="130" t="s">
        <v>39</v>
      </c>
      <c r="P51" s="130"/>
      <c r="Q51" s="130"/>
      <c r="R51" s="130"/>
      <c r="S51" s="130"/>
      <c r="T51" s="130"/>
      <c r="U51" s="130"/>
      <c r="V51" s="130"/>
      <c r="W51" s="130"/>
      <c r="X51" s="130"/>
    </row>
    <row r="52" spans="1:24" ht="10.5" customHeight="1" x14ac:dyDescent="0.2">
      <c r="A52" s="38"/>
      <c r="B52" s="38"/>
      <c r="C52" s="130" t="s">
        <v>32</v>
      </c>
      <c r="D52" s="130"/>
      <c r="E52" s="130"/>
      <c r="F52" s="130"/>
      <c r="G52" s="130"/>
      <c r="H52" s="130"/>
      <c r="I52" s="130"/>
      <c r="J52" s="130"/>
      <c r="K52" s="38"/>
      <c r="L52" s="38"/>
      <c r="M52" s="38"/>
      <c r="N52" s="38"/>
      <c r="O52" s="38"/>
      <c r="P52" s="38"/>
      <c r="Q52" s="38"/>
      <c r="R52" s="38"/>
      <c r="S52" s="38"/>
      <c r="T52" s="38"/>
      <c r="U52" s="130" t="s">
        <v>40</v>
      </c>
      <c r="V52" s="130"/>
      <c r="W52" s="130"/>
      <c r="X52" s="130"/>
    </row>
    <row r="53" spans="1:24" ht="10.5" customHeight="1" x14ac:dyDescent="0.2">
      <c r="A53" s="38"/>
      <c r="B53" s="38"/>
      <c r="C53" s="130" t="s">
        <v>33</v>
      </c>
      <c r="D53" s="130"/>
      <c r="E53" s="130"/>
      <c r="F53" s="130"/>
      <c r="G53" s="130"/>
      <c r="H53" s="130"/>
      <c r="I53" s="130"/>
      <c r="J53" s="130"/>
      <c r="K53" s="38"/>
      <c r="L53" s="38"/>
      <c r="M53" s="38"/>
      <c r="N53" s="38"/>
      <c r="O53" s="38"/>
      <c r="P53" s="38"/>
      <c r="Q53" s="38"/>
      <c r="R53" s="38"/>
      <c r="S53" s="38"/>
      <c r="T53" s="38"/>
      <c r="U53" s="38"/>
      <c r="V53" s="38"/>
      <c r="W53" s="38"/>
      <c r="X53" s="38"/>
    </row>
    <row r="54" spans="1:24" ht="10.5" customHeight="1" x14ac:dyDescent="0.2">
      <c r="A54" s="38"/>
      <c r="B54" s="38"/>
      <c r="C54" s="88" t="s">
        <v>34</v>
      </c>
      <c r="D54" s="88"/>
      <c r="E54" s="88"/>
      <c r="F54" s="88"/>
      <c r="G54" s="88"/>
      <c r="H54" s="88"/>
      <c r="I54" s="88"/>
      <c r="J54" s="88"/>
      <c r="K54" s="38"/>
      <c r="L54" s="38"/>
      <c r="M54" s="38"/>
      <c r="N54" s="38"/>
      <c r="O54" s="38"/>
      <c r="P54" s="38"/>
      <c r="Q54" s="38"/>
      <c r="R54" s="38"/>
      <c r="S54" s="38"/>
      <c r="T54" s="38"/>
      <c r="U54" s="38"/>
      <c r="V54" s="38"/>
      <c r="W54" s="38"/>
      <c r="X54" s="38"/>
    </row>
    <row r="55" spans="1:24" ht="10.5" customHeight="1" x14ac:dyDescent="0.2">
      <c r="A55" s="38"/>
      <c r="B55" s="38"/>
      <c r="C55" s="88" t="s">
        <v>35</v>
      </c>
      <c r="D55" s="88"/>
      <c r="E55" s="88"/>
      <c r="F55" s="88"/>
      <c r="G55" s="88"/>
      <c r="H55" s="88"/>
      <c r="I55" s="88"/>
      <c r="J55" s="88"/>
      <c r="K55" s="88"/>
      <c r="L55" s="88"/>
      <c r="M55" s="88"/>
      <c r="N55" s="38"/>
      <c r="O55" s="38"/>
      <c r="P55" s="38"/>
      <c r="Q55" s="38"/>
      <c r="R55" s="38"/>
      <c r="S55" s="38"/>
      <c r="T55" s="38"/>
      <c r="U55" s="38"/>
      <c r="V55" s="38"/>
      <c r="W55" s="38"/>
      <c r="X55" s="38"/>
    </row>
    <row r="56" spans="1:24" ht="10.5" customHeight="1" x14ac:dyDescent="0.2">
      <c r="A56" s="38"/>
      <c r="B56" s="38"/>
      <c r="C56" s="130" t="s">
        <v>36</v>
      </c>
      <c r="D56" s="130"/>
      <c r="E56" s="130"/>
      <c r="F56" s="130"/>
      <c r="G56" s="130"/>
      <c r="H56" s="130"/>
      <c r="I56" s="130"/>
      <c r="J56" s="130"/>
      <c r="K56" s="88"/>
      <c r="L56" s="88"/>
      <c r="M56" s="88"/>
      <c r="N56" s="38"/>
      <c r="O56" s="38"/>
      <c r="P56" s="38"/>
      <c r="Q56" s="38"/>
      <c r="R56" s="38"/>
      <c r="S56" s="38"/>
      <c r="T56" s="38"/>
      <c r="U56" s="38"/>
      <c r="V56" s="38"/>
      <c r="W56" s="38"/>
      <c r="X56" s="38"/>
    </row>
    <row r="57" spans="1:24" ht="10.5" customHeight="1" x14ac:dyDescent="0.2">
      <c r="A57" s="38"/>
      <c r="B57" s="38"/>
      <c r="K57" s="38"/>
      <c r="L57" s="38"/>
      <c r="M57" s="38"/>
      <c r="N57" s="38"/>
      <c r="O57" s="38"/>
      <c r="P57" s="38"/>
      <c r="Q57" s="38"/>
      <c r="R57" s="38"/>
      <c r="S57" s="38"/>
      <c r="T57" s="38"/>
      <c r="U57" s="38"/>
      <c r="V57" s="38"/>
      <c r="W57" s="38"/>
      <c r="X57" s="38"/>
    </row>
  </sheetData>
  <mergeCells count="96">
    <mergeCell ref="M32:N32"/>
    <mergeCell ref="M33:N33"/>
    <mergeCell ref="M34:N34"/>
    <mergeCell ref="M35:N35"/>
    <mergeCell ref="M36:N36"/>
    <mergeCell ref="M27:N27"/>
    <mergeCell ref="M28:N28"/>
    <mergeCell ref="M29:N29"/>
    <mergeCell ref="M30:N30"/>
    <mergeCell ref="M31:N31"/>
    <mergeCell ref="M22:N22"/>
    <mergeCell ref="M23:N23"/>
    <mergeCell ref="M24:N24"/>
    <mergeCell ref="M25:N25"/>
    <mergeCell ref="M26:N26"/>
    <mergeCell ref="M17:N17"/>
    <mergeCell ref="M18:N18"/>
    <mergeCell ref="M19:N19"/>
    <mergeCell ref="M20:N20"/>
    <mergeCell ref="M21:N21"/>
    <mergeCell ref="M12:N12"/>
    <mergeCell ref="M13:N13"/>
    <mergeCell ref="M14:N14"/>
    <mergeCell ref="M15:N15"/>
    <mergeCell ref="M16:N16"/>
    <mergeCell ref="M7:N7"/>
    <mergeCell ref="M8:N8"/>
    <mergeCell ref="M9:N9"/>
    <mergeCell ref="M10:N10"/>
    <mergeCell ref="M11:N11"/>
    <mergeCell ref="C56:J56"/>
    <mergeCell ref="C52:J52"/>
    <mergeCell ref="U52:X52"/>
    <mergeCell ref="C53:J53"/>
    <mergeCell ref="C50:J50"/>
    <mergeCell ref="O50:X50"/>
    <mergeCell ref="C51:J51"/>
    <mergeCell ref="O51:X51"/>
    <mergeCell ref="I46:K46"/>
    <mergeCell ref="L46:S46"/>
    <mergeCell ref="C49:J49"/>
    <mergeCell ref="M49:X49"/>
    <mergeCell ref="C39:S39"/>
    <mergeCell ref="L41:M41"/>
    <mergeCell ref="O41:Q41"/>
    <mergeCell ref="I42:K42"/>
    <mergeCell ref="L42:X42"/>
    <mergeCell ref="C43:D43"/>
    <mergeCell ref="N43:S43"/>
    <mergeCell ref="U43:X43"/>
    <mergeCell ref="I44:K44"/>
    <mergeCell ref="L44:U44"/>
    <mergeCell ref="W5:Z6"/>
    <mergeCell ref="F6:L6"/>
    <mergeCell ref="B37:C37"/>
    <mergeCell ref="D37:J37"/>
    <mergeCell ref="P37:Z37"/>
    <mergeCell ref="B5:B6"/>
    <mergeCell ref="C5:C6"/>
    <mergeCell ref="W7:Z7"/>
    <mergeCell ref="W8:Z8"/>
    <mergeCell ref="W9:Z9"/>
    <mergeCell ref="W10:Z10"/>
    <mergeCell ref="W11:Z11"/>
    <mergeCell ref="W12:Z12"/>
    <mergeCell ref="W13:Z13"/>
    <mergeCell ref="W14:Z14"/>
    <mergeCell ref="W15:Z15"/>
    <mergeCell ref="A5:A6"/>
    <mergeCell ref="D1:V1"/>
    <mergeCell ref="S2:U2"/>
    <mergeCell ref="E5:E6"/>
    <mergeCell ref="F5:L5"/>
    <mergeCell ref="M5:S6"/>
    <mergeCell ref="D5:D6"/>
    <mergeCell ref="W16:Z16"/>
    <mergeCell ref="W17:Z17"/>
    <mergeCell ref="W18:Z18"/>
    <mergeCell ref="W19:Z19"/>
    <mergeCell ref="W20:Z20"/>
    <mergeCell ref="W21:Z21"/>
    <mergeCell ref="W22:Z22"/>
    <mergeCell ref="W23:Z23"/>
    <mergeCell ref="W24:Z24"/>
    <mergeCell ref="W25:Z25"/>
    <mergeCell ref="W26:Z26"/>
    <mergeCell ref="W27:Z27"/>
    <mergeCell ref="W28:Z28"/>
    <mergeCell ref="W29:Z29"/>
    <mergeCell ref="W30:Z30"/>
    <mergeCell ref="W36:Z36"/>
    <mergeCell ref="W31:Z31"/>
    <mergeCell ref="W32:Z32"/>
    <mergeCell ref="W33:Z33"/>
    <mergeCell ref="W34:Z34"/>
    <mergeCell ref="W35:Z35"/>
  </mergeCells>
  <phoneticPr fontId="1"/>
  <conditionalFormatting sqref="A7:A36">
    <cfRule type="expression" dxfId="4" priority="1">
      <formula>COUNTIF(hannei1,A7)+COUNTIF(hannei2,A7)+COUNTIF(hannei3,A7)+COUNTIF(hannei4,A7)&gt;1</formula>
    </cfRule>
  </conditionalFormatting>
  <conditionalFormatting sqref="M7">
    <cfRule type="cellIs" dxfId="3" priority="5" stopIfTrue="1" operator="lessThan">
      <formula>83</formula>
    </cfRule>
  </conditionalFormatting>
  <conditionalFormatting sqref="T7:T36">
    <cfRule type="cellIs" dxfId="2" priority="6" stopIfTrue="1" operator="greaterThanOrEqual">
      <formula>18</formula>
    </cfRule>
  </conditionalFormatting>
  <pageMargins left="0.19685039370078741" right="0.19685039370078741" top="0.19685039370078741" bottom="0.19685039370078741" header="0.19685039370078741" footer="0.19685039370078741"/>
  <pageSetup paperSize="1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Z40"/>
  <sheetViews>
    <sheetView zoomScale="75" zoomScaleNormal="75" workbookViewId="0">
      <selection activeCell="B23" sqref="B23:Z23"/>
    </sheetView>
  </sheetViews>
  <sheetFormatPr defaultColWidth="9" defaultRowHeight="13" x14ac:dyDescent="0.2"/>
  <cols>
    <col min="1" max="1" width="5.36328125" style="1" customWidth="1"/>
    <col min="2" max="2" width="5.26953125" style="1" customWidth="1"/>
    <col min="3" max="3" width="6.6328125" style="1" customWidth="1"/>
    <col min="4" max="4" width="29.453125" style="1" customWidth="1"/>
    <col min="5" max="5" width="4.90625" style="1" customWidth="1"/>
    <col min="6" max="7" width="4.08984375" style="1" customWidth="1"/>
    <col min="8" max="8" width="2.36328125" style="1" customWidth="1"/>
    <col min="9" max="9" width="4.08984375" style="1" customWidth="1"/>
    <col min="10" max="10" width="2.90625" style="1" customWidth="1"/>
    <col min="11" max="11" width="4.08984375" style="1" customWidth="1"/>
    <col min="12" max="12" width="2.453125" style="1" customWidth="1"/>
    <col min="13" max="13" width="4.453125" style="1" bestFit="1" customWidth="1"/>
    <col min="14" max="14" width="3.7265625" style="1" customWidth="1"/>
    <col min="15" max="15" width="2.36328125" style="1" customWidth="1"/>
    <col min="16" max="16" width="3.7265625" style="1" customWidth="1"/>
    <col min="17" max="17" width="2.26953125" style="1" customWidth="1"/>
    <col min="18" max="18" width="3.7265625" style="1" customWidth="1"/>
    <col min="19" max="19" width="2.6328125" style="1" customWidth="1"/>
    <col min="20" max="20" width="5.7265625" style="1" customWidth="1"/>
    <col min="21" max="22" width="7.36328125" style="1" customWidth="1"/>
    <col min="23" max="23" width="3.6328125" style="1" customWidth="1"/>
    <col min="24" max="26" width="2.453125" style="1" customWidth="1"/>
    <col min="27" max="16384" width="9" style="1"/>
  </cols>
  <sheetData>
    <row r="1" spans="1:26" ht="24.75" customHeight="1" x14ac:dyDescent="0.2">
      <c r="D1" s="144" t="s">
        <v>45</v>
      </c>
      <c r="E1" s="144"/>
      <c r="F1" s="144"/>
      <c r="G1" s="144"/>
      <c r="H1" s="144"/>
      <c r="I1" s="144"/>
      <c r="J1" s="144"/>
      <c r="K1" s="144"/>
      <c r="L1" s="144"/>
      <c r="M1" s="144"/>
      <c r="N1" s="144"/>
      <c r="O1" s="144"/>
      <c r="P1" s="144"/>
      <c r="Q1" s="144"/>
      <c r="R1" s="144"/>
      <c r="S1" s="144"/>
      <c r="T1" s="144"/>
      <c r="U1" s="144"/>
    </row>
    <row r="2" spans="1:26" ht="6" customHeight="1" x14ac:dyDescent="0.2">
      <c r="D2" s="79"/>
      <c r="E2" s="79"/>
      <c r="F2" s="79"/>
      <c r="G2" s="79"/>
      <c r="H2" s="79"/>
      <c r="I2" s="79"/>
      <c r="J2" s="79"/>
      <c r="K2" s="79"/>
      <c r="L2" s="79"/>
      <c r="M2" s="79"/>
      <c r="N2" s="79"/>
      <c r="O2" s="79"/>
      <c r="P2" s="79"/>
      <c r="Q2" s="79"/>
      <c r="R2" s="79"/>
      <c r="S2" s="79"/>
      <c r="T2" s="79"/>
      <c r="U2" s="79"/>
    </row>
    <row r="3" spans="1:26" s="80" customFormat="1" ht="19" x14ac:dyDescent="0.3">
      <c r="D3" s="148" t="str">
        <f>記入欄!C1</f>
        <v>第76回　近畿高等学校ラグビーフットボール大会大阪府予選参加申込書</v>
      </c>
      <c r="E3" s="148"/>
      <c r="F3" s="148"/>
      <c r="G3" s="148"/>
      <c r="H3" s="148"/>
      <c r="I3" s="148"/>
      <c r="J3" s="148"/>
      <c r="K3" s="148"/>
      <c r="L3" s="148"/>
      <c r="M3" s="148"/>
      <c r="N3" s="148"/>
      <c r="O3" s="148"/>
      <c r="P3" s="148"/>
      <c r="Q3" s="148"/>
      <c r="R3" s="148"/>
      <c r="S3" s="148"/>
      <c r="T3" s="148"/>
      <c r="U3" s="148"/>
      <c r="V3" s="148"/>
    </row>
    <row r="4" spans="1:26" s="14" customFormat="1" ht="21.75" customHeight="1" x14ac:dyDescent="0.2">
      <c r="S4" s="101" t="s">
        <v>28</v>
      </c>
      <c r="T4" s="101"/>
      <c r="U4" s="102"/>
      <c r="V4" s="27">
        <v>2704</v>
      </c>
      <c r="W4" s="81" t="str">
        <f>記入欄!V2:V2</f>
        <v>-</v>
      </c>
      <c r="X4" s="45">
        <f>記入欄!W2:W2</f>
        <v>0</v>
      </c>
      <c r="Y4" s="45">
        <f>記入欄!X2:X2</f>
        <v>0</v>
      </c>
      <c r="Z4" s="46">
        <f>記入欄!Y2:Y2</f>
        <v>0</v>
      </c>
    </row>
    <row r="5" spans="1:26" ht="6" customHeight="1" thickBot="1" x14ac:dyDescent="0.25">
      <c r="B5" s="6"/>
      <c r="C5" s="6"/>
      <c r="D5" s="6"/>
      <c r="E5" s="6"/>
      <c r="F5" s="6"/>
      <c r="G5" s="6"/>
      <c r="H5" s="6"/>
      <c r="I5" s="6"/>
      <c r="J5" s="6"/>
      <c r="K5" s="6"/>
      <c r="L5" s="6"/>
      <c r="M5" s="6"/>
      <c r="N5" s="6"/>
      <c r="O5" s="6"/>
      <c r="P5" s="6"/>
      <c r="Q5" s="6"/>
      <c r="R5" s="6"/>
      <c r="S5" s="6"/>
      <c r="T5" s="6"/>
      <c r="U5" s="6"/>
      <c r="V5" s="6"/>
    </row>
    <row r="6" spans="1:26" ht="14.25" customHeight="1" x14ac:dyDescent="0.2">
      <c r="A6" s="137" t="s">
        <v>46</v>
      </c>
      <c r="B6" s="105" t="s">
        <v>0</v>
      </c>
      <c r="C6" s="103" t="s">
        <v>19</v>
      </c>
      <c r="D6" s="107" t="s">
        <v>22</v>
      </c>
      <c r="E6" s="96" t="s">
        <v>1</v>
      </c>
      <c r="F6" s="98" t="s">
        <v>14</v>
      </c>
      <c r="G6" s="99"/>
      <c r="H6" s="99"/>
      <c r="I6" s="99"/>
      <c r="J6" s="99"/>
      <c r="K6" s="99"/>
      <c r="L6" s="100"/>
      <c r="M6" s="90" t="s">
        <v>13</v>
      </c>
      <c r="N6" s="91"/>
      <c r="O6" s="91"/>
      <c r="P6" s="91"/>
      <c r="Q6" s="91"/>
      <c r="R6" s="91"/>
      <c r="S6" s="92"/>
      <c r="T6" s="28" t="s">
        <v>15</v>
      </c>
      <c r="U6" s="28" t="s">
        <v>16</v>
      </c>
      <c r="V6" s="28" t="s">
        <v>17</v>
      </c>
      <c r="W6" s="103" t="s">
        <v>3</v>
      </c>
      <c r="X6" s="113"/>
      <c r="Y6" s="113"/>
      <c r="Z6" s="114"/>
    </row>
    <row r="7" spans="1:26" ht="13.5" customHeight="1" thickBot="1" x14ac:dyDescent="0.25">
      <c r="A7" s="137"/>
      <c r="B7" s="106"/>
      <c r="C7" s="104"/>
      <c r="D7" s="108"/>
      <c r="E7" s="97"/>
      <c r="F7" s="94" t="s">
        <v>4</v>
      </c>
      <c r="G7" s="94"/>
      <c r="H7" s="94"/>
      <c r="I7" s="94"/>
      <c r="J7" s="94"/>
      <c r="K7" s="94"/>
      <c r="L7" s="94"/>
      <c r="M7" s="93"/>
      <c r="N7" s="94"/>
      <c r="O7" s="94"/>
      <c r="P7" s="94"/>
      <c r="Q7" s="94"/>
      <c r="R7" s="94"/>
      <c r="S7" s="95"/>
      <c r="T7" s="29" t="s">
        <v>2</v>
      </c>
      <c r="U7" s="30" t="s">
        <v>20</v>
      </c>
      <c r="V7" s="30" t="s">
        <v>23</v>
      </c>
      <c r="W7" s="104"/>
      <c r="X7" s="115"/>
      <c r="Y7" s="115"/>
      <c r="Z7" s="116"/>
    </row>
    <row r="8" spans="1:26" ht="24" customHeight="1" x14ac:dyDescent="0.2">
      <c r="A8" s="86"/>
      <c r="B8" s="87">
        <v>1</v>
      </c>
      <c r="C8" s="25" t="str">
        <f>IF(A8="","",VLOOKUP($A8,記入欄!$A$7:$Y$116,2,0))</f>
        <v/>
      </c>
      <c r="D8" s="84" t="str">
        <f>IF(A8="","",VLOOKUP($A8,記入欄!$A$7:$Y$116,3,0))</f>
        <v/>
      </c>
      <c r="E8" s="31" t="str">
        <f>IF(A8="","",VLOOKUP($A8,記入欄!$A$7:$Y$116,4,0))</f>
        <v/>
      </c>
      <c r="F8" s="34" t="s">
        <v>53</v>
      </c>
      <c r="G8" s="9" t="str">
        <f>IF(A8="","",VLOOKUP($A8,記入欄!$A$7:$Y$116,6,0))</f>
        <v/>
      </c>
      <c r="H8" s="9" t="s">
        <v>42</v>
      </c>
      <c r="I8" s="9" t="str">
        <f>IF(A8="","",VLOOKUP($A8,記入欄!$A$7:$Y$116,8,0))</f>
        <v/>
      </c>
      <c r="J8" s="9" t="s">
        <v>6</v>
      </c>
      <c r="K8" s="9" t="str">
        <f>IF(A8="","",VLOOKUP($A8,記入欄!$A$7:$Y$116,10,0))</f>
        <v/>
      </c>
      <c r="L8" s="9" t="s">
        <v>8</v>
      </c>
      <c r="M8" s="128" t="str">
        <f>IF(A8="","",VLOOKUP($A8,記入欄!$A$7:$Y$116,12,0))</f>
        <v/>
      </c>
      <c r="N8" s="129" t="e">
        <f>IF(#REF!="","",VLOOKUP($A8,記入欄!$A$7:$Y$116,15,0))</f>
        <v>#REF!</v>
      </c>
      <c r="O8" s="9" t="s">
        <v>42</v>
      </c>
      <c r="P8" s="9" t="str">
        <f>IF(A8="","",VLOOKUP($A8,記入欄!$A$7:$Y$116,15,0))</f>
        <v/>
      </c>
      <c r="Q8" s="9" t="s">
        <v>6</v>
      </c>
      <c r="R8" s="9" t="str">
        <f>IF(A8="","",VLOOKUP($A8,記入欄!$A$7:$Y$116,17,0))</f>
        <v/>
      </c>
      <c r="S8" s="32" t="s">
        <v>8</v>
      </c>
      <c r="T8" s="33" t="str">
        <f>IF(A8="","",VLOOKUP($A8,記入欄!$A$7:$Y$116,19,0))</f>
        <v/>
      </c>
      <c r="U8" s="24" t="str">
        <f>IF(A8="","",VLOOKUP($A8,記入欄!$A$7:$Y$116,20,0))</f>
        <v/>
      </c>
      <c r="V8" s="24" t="str">
        <f>IF(A8="","",VLOOKUP($A8,記入欄!$A$7:$Y$116,21,0))</f>
        <v/>
      </c>
      <c r="W8" s="128" t="str">
        <f>IF(A8="","",VLOOKUP($A8,記入欄!$A$7:$Y$116,22,0))</f>
        <v/>
      </c>
      <c r="X8" s="129"/>
      <c r="Y8" s="129"/>
      <c r="Z8" s="140"/>
    </row>
    <row r="9" spans="1:26" ht="24" customHeight="1" x14ac:dyDescent="0.2">
      <c r="A9" s="86"/>
      <c r="B9" s="44">
        <v>2</v>
      </c>
      <c r="C9" s="20" t="str">
        <f>IF(A9="","",VLOOKUP($A9,記入欄!$A$7:$Y$116,2,0))</f>
        <v/>
      </c>
      <c r="D9" s="85" t="str">
        <f>IF(A9="","",VLOOKUP($A9,記入欄!$A$7:$Y$116,3,0))</f>
        <v/>
      </c>
      <c r="E9" s="20" t="str">
        <f>IF(A9="","",VLOOKUP($A9,記入欄!$A$7:$Y$116,4,0))</f>
        <v/>
      </c>
      <c r="F9" s="35" t="s">
        <v>53</v>
      </c>
      <c r="G9" s="3" t="str">
        <f>IF(A9="","",VLOOKUP($A9,記入欄!$A$7:$Y$116,6,0))</f>
        <v/>
      </c>
      <c r="H9" s="3" t="s">
        <v>42</v>
      </c>
      <c r="I9" s="3" t="str">
        <f>IF(A9="","",VLOOKUP($A9,記入欄!$A$7:$Y$116,8,0))</f>
        <v/>
      </c>
      <c r="J9" s="3" t="s">
        <v>6</v>
      </c>
      <c r="K9" s="3" t="str">
        <f>IF(A9="","",VLOOKUP($A9,記入欄!$A$7:$Y$116,10,0))</f>
        <v/>
      </c>
      <c r="L9" s="3" t="s">
        <v>8</v>
      </c>
      <c r="M9" s="118" t="str">
        <f>IF(A9="","",VLOOKUP($A9,記入欄!$A$7:$Y$116,12,0))</f>
        <v/>
      </c>
      <c r="N9" s="119" t="e">
        <f>IF(#REF!="","",VLOOKUP($A9,記入欄!$A$7:$Y$116,15,0))</f>
        <v>#REF!</v>
      </c>
      <c r="O9" s="3" t="s">
        <v>42</v>
      </c>
      <c r="P9" s="3" t="str">
        <f>IF(A9="","",VLOOKUP($A9,記入欄!$A$7:$Y$116,15,0))</f>
        <v/>
      </c>
      <c r="Q9" s="3" t="s">
        <v>6</v>
      </c>
      <c r="R9" s="3" t="str">
        <f>IF(A9="","",VLOOKUP($A9,記入欄!$A$7:$Y$116,17,0))</f>
        <v/>
      </c>
      <c r="S9" s="15" t="s">
        <v>8</v>
      </c>
      <c r="T9" s="19" t="str">
        <f>IF(A9="","",VLOOKUP($A9,記入欄!$A$7:$Y$116,19,0))</f>
        <v/>
      </c>
      <c r="U9" s="17" t="str">
        <f>IF(A9="","",VLOOKUP($A9,記入欄!$A$7:$Y$116,20,0))</f>
        <v/>
      </c>
      <c r="V9" s="17" t="str">
        <f>IF(A9="","",VLOOKUP($A9,記入欄!$A$7:$Y$116,21,0))</f>
        <v/>
      </c>
      <c r="W9" s="118" t="str">
        <f>IF(A9="","",VLOOKUP($A9,記入欄!$A$7:$Y$116,22,0))</f>
        <v/>
      </c>
      <c r="X9" s="119"/>
      <c r="Y9" s="119"/>
      <c r="Z9" s="120"/>
    </row>
    <row r="10" spans="1:26" ht="24" customHeight="1" x14ac:dyDescent="0.2">
      <c r="A10" s="86"/>
      <c r="B10" s="44">
        <v>3</v>
      </c>
      <c r="C10" s="20" t="str">
        <f>IF(A10="","",VLOOKUP($A10,記入欄!$A$7:$Y$116,2,0))</f>
        <v/>
      </c>
      <c r="D10" s="85" t="str">
        <f>IF(A10="","",VLOOKUP($A10,記入欄!$A$7:$Y$116,3,0))</f>
        <v/>
      </c>
      <c r="E10" s="20" t="str">
        <f>IF(A10="","",VLOOKUP($A10,記入欄!$A$7:$Y$116,4,0))</f>
        <v/>
      </c>
      <c r="F10" s="35" t="s">
        <v>53</v>
      </c>
      <c r="G10" s="3" t="str">
        <f>IF(A10="","",VLOOKUP($A10,記入欄!$A$7:$Y$116,6,0))</f>
        <v/>
      </c>
      <c r="H10" s="3" t="s">
        <v>42</v>
      </c>
      <c r="I10" s="10" t="str">
        <f>IF(A10="","",VLOOKUP($A10,記入欄!$A$7:$Y$116,8,0))</f>
        <v/>
      </c>
      <c r="J10" s="3" t="s">
        <v>6</v>
      </c>
      <c r="K10" s="3" t="str">
        <f>IF(A10="","",VLOOKUP($A10,記入欄!$A$7:$Y$116,10,0))</f>
        <v/>
      </c>
      <c r="L10" s="3" t="s">
        <v>8</v>
      </c>
      <c r="M10" s="118" t="str">
        <f>IF(A10="","",VLOOKUP($A10,記入欄!$A$7:$Y$116,12,0))</f>
        <v/>
      </c>
      <c r="N10" s="119" t="e">
        <f>IF(#REF!="","",VLOOKUP($A10,記入欄!$A$7:$Y$116,15,0))</f>
        <v>#REF!</v>
      </c>
      <c r="O10" s="3" t="s">
        <v>42</v>
      </c>
      <c r="P10" s="3" t="str">
        <f>IF(A10="","",VLOOKUP($A10,記入欄!$A$7:$Y$116,15,0))</f>
        <v/>
      </c>
      <c r="Q10" s="3" t="s">
        <v>6</v>
      </c>
      <c r="R10" s="3" t="str">
        <f>IF(A10="","",VLOOKUP($A10,記入欄!$A$7:$Y$116,17,0))</f>
        <v/>
      </c>
      <c r="S10" s="15" t="s">
        <v>8</v>
      </c>
      <c r="T10" s="19" t="str">
        <f>IF(A10="","",VLOOKUP($A10,記入欄!$A$7:$Y$116,19,0))</f>
        <v/>
      </c>
      <c r="U10" s="17" t="str">
        <f>IF(A10="","",VLOOKUP($A10,記入欄!$A$7:$Y$116,20,0))</f>
        <v/>
      </c>
      <c r="V10" s="17" t="str">
        <f>IF(A10="","",VLOOKUP($A10,記入欄!$A$7:$Y$116,21,0))</f>
        <v/>
      </c>
      <c r="W10" s="118" t="str">
        <f>IF(A10="","",VLOOKUP($A10,記入欄!$A$7:$Y$116,22,0))</f>
        <v/>
      </c>
      <c r="X10" s="119"/>
      <c r="Y10" s="119"/>
      <c r="Z10" s="120"/>
    </row>
    <row r="11" spans="1:26" ht="24" customHeight="1" x14ac:dyDescent="0.2">
      <c r="A11" s="86"/>
      <c r="B11" s="44">
        <v>4</v>
      </c>
      <c r="C11" s="20" t="str">
        <f>IF(A11="","",VLOOKUP($A11,記入欄!$A$7:$Y$116,2,0))</f>
        <v/>
      </c>
      <c r="D11" s="85" t="str">
        <f>IF(A11="","",VLOOKUP($A11,記入欄!$A$7:$Y$116,3,0))</f>
        <v/>
      </c>
      <c r="E11" s="20" t="str">
        <f>IF(A11="","",VLOOKUP($A11,記入欄!$A$7:$Y$116,4,0))</f>
        <v/>
      </c>
      <c r="F11" s="35" t="s">
        <v>53</v>
      </c>
      <c r="G11" s="3" t="str">
        <f>IF(A11="","",VLOOKUP($A11,記入欄!$A$7:$Y$116,6,0))</f>
        <v/>
      </c>
      <c r="H11" s="3" t="s">
        <v>42</v>
      </c>
      <c r="I11" s="10" t="str">
        <f>IF(A11="","",VLOOKUP($A11,記入欄!$A$7:$Y$116,8,0))</f>
        <v/>
      </c>
      <c r="J11" s="3" t="s">
        <v>6</v>
      </c>
      <c r="K11" s="16" t="str">
        <f>IF(A11="","",VLOOKUP($A11,記入欄!$A$7:$Y$116,10,0))</f>
        <v/>
      </c>
      <c r="L11" s="3" t="s">
        <v>8</v>
      </c>
      <c r="M11" s="118" t="str">
        <f>IF(A11="","",VLOOKUP($A11,記入欄!$A$7:$Y$116,12,0))</f>
        <v/>
      </c>
      <c r="N11" s="119" t="e">
        <f>IF(#REF!="","",VLOOKUP($A11,記入欄!$A$7:$Y$116,15,0))</f>
        <v>#REF!</v>
      </c>
      <c r="O11" s="3" t="s">
        <v>42</v>
      </c>
      <c r="P11" s="3" t="str">
        <f>IF(A11="","",VLOOKUP($A11,記入欄!$A$7:$Y$116,15,0))</f>
        <v/>
      </c>
      <c r="Q11" s="3" t="s">
        <v>6</v>
      </c>
      <c r="R11" s="3" t="str">
        <f>IF(A11="","",VLOOKUP($A11,記入欄!$A$7:$Y$116,17,0))</f>
        <v/>
      </c>
      <c r="S11" s="15" t="s">
        <v>8</v>
      </c>
      <c r="T11" s="19" t="str">
        <f>IF(A11="","",VLOOKUP($A11,記入欄!$A$7:$Y$116,19,0))</f>
        <v/>
      </c>
      <c r="U11" s="17" t="str">
        <f>IF(A11="","",VLOOKUP($A11,記入欄!$A$7:$Y$116,20,0))</f>
        <v/>
      </c>
      <c r="V11" s="17" t="str">
        <f>IF(A11="","",VLOOKUP($A11,記入欄!$A$7:$Y$116,21,0))</f>
        <v/>
      </c>
      <c r="W11" s="118" t="str">
        <f>IF(A11="","",VLOOKUP($A11,記入欄!$A$7:$Y$116,22,0))</f>
        <v/>
      </c>
      <c r="X11" s="119"/>
      <c r="Y11" s="119"/>
      <c r="Z11" s="120"/>
    </row>
    <row r="12" spans="1:26" ht="24" customHeight="1" x14ac:dyDescent="0.2">
      <c r="A12" s="86"/>
      <c r="B12" s="44">
        <v>5</v>
      </c>
      <c r="C12" s="20" t="str">
        <f>IF(A12="","",VLOOKUP($A12,記入欄!$A$7:$Y$116,2,0))</f>
        <v/>
      </c>
      <c r="D12" s="85" t="str">
        <f>IF(A12="","",VLOOKUP($A12,記入欄!$A$7:$Y$116,3,0))</f>
        <v/>
      </c>
      <c r="E12" s="20" t="str">
        <f>IF(A12="","",VLOOKUP($A12,記入欄!$A$7:$Y$116,4,0))</f>
        <v/>
      </c>
      <c r="F12" s="35" t="s">
        <v>53</v>
      </c>
      <c r="G12" s="3" t="str">
        <f>IF(A12="","",VLOOKUP($A12,記入欄!$A$7:$Y$116,6,0))</f>
        <v/>
      </c>
      <c r="H12" s="3" t="s">
        <v>42</v>
      </c>
      <c r="I12" s="10" t="str">
        <f>IF(A12="","",VLOOKUP($A12,記入欄!$A$7:$Y$116,8,0))</f>
        <v/>
      </c>
      <c r="J12" s="3" t="s">
        <v>6</v>
      </c>
      <c r="K12" s="3" t="str">
        <f>IF(A12="","",VLOOKUP($A12,記入欄!$A$7:$Y$116,10,0))</f>
        <v/>
      </c>
      <c r="L12" s="3" t="s">
        <v>8</v>
      </c>
      <c r="M12" s="118" t="str">
        <f>IF(A12="","",VLOOKUP($A12,記入欄!$A$7:$Y$116,12,0))</f>
        <v/>
      </c>
      <c r="N12" s="119" t="e">
        <f>IF(#REF!="","",VLOOKUP($A12,記入欄!$A$7:$Y$116,15,0))</f>
        <v>#REF!</v>
      </c>
      <c r="O12" s="3" t="s">
        <v>42</v>
      </c>
      <c r="P12" s="3" t="str">
        <f>IF(A12="","",VLOOKUP($A12,記入欄!$A$7:$Y$116,15,0))</f>
        <v/>
      </c>
      <c r="Q12" s="3" t="s">
        <v>6</v>
      </c>
      <c r="R12" s="3" t="str">
        <f>IF(A12="","",VLOOKUP($A12,記入欄!$A$7:$Y$116,17,0))</f>
        <v/>
      </c>
      <c r="S12" s="15" t="s">
        <v>8</v>
      </c>
      <c r="T12" s="19" t="str">
        <f>IF(A12="","",VLOOKUP($A12,記入欄!$A$7:$Y$116,19,0))</f>
        <v/>
      </c>
      <c r="U12" s="17" t="str">
        <f>IF(A12="","",VLOOKUP($A12,記入欄!$A$7:$Y$116,20,0))</f>
        <v/>
      </c>
      <c r="V12" s="17" t="str">
        <f>IF(A12="","",VLOOKUP($A12,記入欄!$A$7:$Y$116,21,0))</f>
        <v/>
      </c>
      <c r="W12" s="118" t="str">
        <f>IF(A12="","",VLOOKUP($A12,記入欄!$A$7:$Y$116,22,0))</f>
        <v/>
      </c>
      <c r="X12" s="119"/>
      <c r="Y12" s="119"/>
      <c r="Z12" s="120"/>
    </row>
    <row r="13" spans="1:26" ht="24" customHeight="1" x14ac:dyDescent="0.2">
      <c r="A13" s="86"/>
      <c r="B13" s="44">
        <v>6</v>
      </c>
      <c r="C13" s="20" t="str">
        <f>IF(A13="","",VLOOKUP($A13,記入欄!$A$7:$Y$116,2,0))</f>
        <v/>
      </c>
      <c r="D13" s="85" t="str">
        <f>IF(A13="","",VLOOKUP($A13,記入欄!$A$7:$Y$116,3,0))</f>
        <v/>
      </c>
      <c r="E13" s="20" t="str">
        <f>IF(A13="","",VLOOKUP($A13,記入欄!$A$7:$Y$116,4,0))</f>
        <v/>
      </c>
      <c r="F13" s="35" t="s">
        <v>53</v>
      </c>
      <c r="G13" s="3" t="str">
        <f>IF(A13="","",VLOOKUP($A13,記入欄!$A$7:$Y$116,6,0))</f>
        <v/>
      </c>
      <c r="H13" s="3" t="s">
        <v>42</v>
      </c>
      <c r="I13" s="10" t="str">
        <f>IF(A13="","",VLOOKUP($A13,記入欄!$A$7:$Y$116,8,0))</f>
        <v/>
      </c>
      <c r="J13" s="3" t="s">
        <v>6</v>
      </c>
      <c r="K13" s="16" t="str">
        <f>IF(A13="","",VLOOKUP($A13,記入欄!$A$7:$Y$116,10,0))</f>
        <v/>
      </c>
      <c r="L13" s="3" t="s">
        <v>8</v>
      </c>
      <c r="M13" s="118" t="str">
        <f>IF(A13="","",VLOOKUP($A13,記入欄!$A$7:$Y$116,12,0))</f>
        <v/>
      </c>
      <c r="N13" s="119" t="e">
        <f>IF(#REF!="","",VLOOKUP($A13,記入欄!$A$7:$Y$116,15,0))</f>
        <v>#REF!</v>
      </c>
      <c r="O13" s="3" t="s">
        <v>42</v>
      </c>
      <c r="P13" s="3" t="str">
        <f>IF(A13="","",VLOOKUP($A13,記入欄!$A$7:$Y$116,15,0))</f>
        <v/>
      </c>
      <c r="Q13" s="3" t="s">
        <v>6</v>
      </c>
      <c r="R13" s="3" t="str">
        <f>IF(A13="","",VLOOKUP($A13,記入欄!$A$7:$Y$116,17,0))</f>
        <v/>
      </c>
      <c r="S13" s="15" t="s">
        <v>8</v>
      </c>
      <c r="T13" s="19" t="str">
        <f>IF(A13="","",VLOOKUP($A13,記入欄!$A$7:$Y$116,19,0))</f>
        <v/>
      </c>
      <c r="U13" s="17" t="str">
        <f>IF(A13="","",VLOOKUP($A13,記入欄!$A$7:$Y$116,20,0))</f>
        <v/>
      </c>
      <c r="V13" s="17" t="str">
        <f>IF(A13="","",VLOOKUP($A13,記入欄!$A$7:$Y$116,21,0))</f>
        <v/>
      </c>
      <c r="W13" s="118" t="str">
        <f>IF(A13="","",VLOOKUP($A13,記入欄!$A$7:$Y$116,22,0))</f>
        <v/>
      </c>
      <c r="X13" s="119"/>
      <c r="Y13" s="119"/>
      <c r="Z13" s="120"/>
    </row>
    <row r="14" spans="1:26" ht="24" customHeight="1" x14ac:dyDescent="0.2">
      <c r="A14" s="86"/>
      <c r="B14" s="44">
        <v>7</v>
      </c>
      <c r="C14" s="20" t="str">
        <f>IF(A14="","",VLOOKUP($A14,記入欄!$A$7:$Y$116,2,0))</f>
        <v/>
      </c>
      <c r="D14" s="85" t="str">
        <f>IF(A14="","",VLOOKUP($A14,記入欄!$A$7:$Y$116,3,0))</f>
        <v/>
      </c>
      <c r="E14" s="20" t="str">
        <f>IF(A14="","",VLOOKUP($A14,記入欄!$A$7:$Y$116,4,0))</f>
        <v/>
      </c>
      <c r="F14" s="35" t="s">
        <v>53</v>
      </c>
      <c r="G14" s="3" t="str">
        <f>IF(A14="","",VLOOKUP($A14,記入欄!$A$7:$Y$116,6,0))</f>
        <v/>
      </c>
      <c r="H14" s="3" t="s">
        <v>42</v>
      </c>
      <c r="I14" s="10" t="str">
        <f>IF(A14="","",VLOOKUP($A14,記入欄!$A$7:$Y$116,8,0))</f>
        <v/>
      </c>
      <c r="J14" s="3" t="s">
        <v>6</v>
      </c>
      <c r="K14" s="3" t="str">
        <f>IF(A14="","",VLOOKUP($A14,記入欄!$A$7:$Y$116,10,0))</f>
        <v/>
      </c>
      <c r="L14" s="3" t="s">
        <v>8</v>
      </c>
      <c r="M14" s="118" t="str">
        <f>IF(A14="","",VLOOKUP($A14,記入欄!$A$7:$Y$116,12,0))</f>
        <v/>
      </c>
      <c r="N14" s="119" t="e">
        <f>IF(#REF!="","",VLOOKUP($A14,記入欄!$A$7:$Y$116,15,0))</f>
        <v>#REF!</v>
      </c>
      <c r="O14" s="3" t="s">
        <v>42</v>
      </c>
      <c r="P14" s="3" t="str">
        <f>IF(A14="","",VLOOKUP($A14,記入欄!$A$7:$Y$116,15,0))</f>
        <v/>
      </c>
      <c r="Q14" s="3" t="s">
        <v>6</v>
      </c>
      <c r="R14" s="3" t="str">
        <f>IF(A14="","",VLOOKUP($A14,記入欄!$A$7:$Y$116,17,0))</f>
        <v/>
      </c>
      <c r="S14" s="15" t="s">
        <v>8</v>
      </c>
      <c r="T14" s="19" t="str">
        <f>IF(A14="","",VLOOKUP($A14,記入欄!$A$7:$Y$116,19,0))</f>
        <v/>
      </c>
      <c r="U14" s="17" t="str">
        <f>IF(A14="","",VLOOKUP($A14,記入欄!$A$7:$Y$116,20,0))</f>
        <v/>
      </c>
      <c r="V14" s="17" t="str">
        <f>IF(A14="","",VLOOKUP($A14,記入欄!$A$7:$Y$116,21,0))</f>
        <v/>
      </c>
      <c r="W14" s="118" t="str">
        <f>IF(A14="","",VLOOKUP($A14,記入欄!$A$7:$Y$116,22,0))</f>
        <v/>
      </c>
      <c r="X14" s="119"/>
      <c r="Y14" s="119"/>
      <c r="Z14" s="120"/>
    </row>
    <row r="15" spans="1:26" ht="24" customHeight="1" x14ac:dyDescent="0.2">
      <c r="A15" s="86"/>
      <c r="B15" s="44">
        <v>8</v>
      </c>
      <c r="C15" s="20" t="str">
        <f>IF(A15="","",VLOOKUP($A15,記入欄!$A$7:$Y$116,2,0))</f>
        <v/>
      </c>
      <c r="D15" s="85" t="str">
        <f>IF(A15="","",VLOOKUP($A15,記入欄!$A$7:$Y$116,3,0))</f>
        <v/>
      </c>
      <c r="E15" s="20" t="str">
        <f>IF(A15="","",VLOOKUP($A15,記入欄!$A$7:$Y$116,4,0))</f>
        <v/>
      </c>
      <c r="F15" s="35" t="s">
        <v>53</v>
      </c>
      <c r="G15" s="3" t="str">
        <f>IF(A15="","",VLOOKUP($A15,記入欄!$A$7:$Y$116,6,0))</f>
        <v/>
      </c>
      <c r="H15" s="3" t="s">
        <v>42</v>
      </c>
      <c r="I15" s="10" t="str">
        <f>IF(A15="","",VLOOKUP($A15,記入欄!$A$7:$Y$116,8,0))</f>
        <v/>
      </c>
      <c r="J15" s="3" t="s">
        <v>6</v>
      </c>
      <c r="K15" s="16" t="str">
        <f>IF(A15="","",VLOOKUP($A15,記入欄!$A$7:$Y$116,10,0))</f>
        <v/>
      </c>
      <c r="L15" s="3" t="s">
        <v>8</v>
      </c>
      <c r="M15" s="118" t="str">
        <f>IF(A15="","",VLOOKUP($A15,記入欄!$A$7:$Y$116,12,0))</f>
        <v/>
      </c>
      <c r="N15" s="119" t="e">
        <f>IF(#REF!="","",VLOOKUP($A15,記入欄!$A$7:$Y$116,15,0))</f>
        <v>#REF!</v>
      </c>
      <c r="O15" s="3" t="s">
        <v>42</v>
      </c>
      <c r="P15" s="3" t="str">
        <f>IF(A15="","",VLOOKUP($A15,記入欄!$A$7:$Y$116,15,0))</f>
        <v/>
      </c>
      <c r="Q15" s="3" t="s">
        <v>6</v>
      </c>
      <c r="R15" s="3" t="str">
        <f>IF(A15="","",VLOOKUP($A15,記入欄!$A$7:$Y$116,17,0))</f>
        <v/>
      </c>
      <c r="S15" s="15" t="s">
        <v>8</v>
      </c>
      <c r="T15" s="19" t="str">
        <f>IF(A15="","",VLOOKUP($A15,記入欄!$A$7:$Y$116,19,0))</f>
        <v/>
      </c>
      <c r="U15" s="17" t="str">
        <f>IF(A15="","",VLOOKUP($A15,記入欄!$A$7:$Y$116,20,0))</f>
        <v/>
      </c>
      <c r="V15" s="17" t="str">
        <f>IF(A15="","",VLOOKUP($A15,記入欄!$A$7:$Y$116,21,0))</f>
        <v/>
      </c>
      <c r="W15" s="118" t="str">
        <f>IF(A15="","",VLOOKUP($A15,記入欄!$A$7:$Y$116,22,0))</f>
        <v/>
      </c>
      <c r="X15" s="119"/>
      <c r="Y15" s="119"/>
      <c r="Z15" s="120"/>
    </row>
    <row r="16" spans="1:26" ht="24" customHeight="1" x14ac:dyDescent="0.2">
      <c r="A16" s="86"/>
      <c r="B16" s="44">
        <v>9</v>
      </c>
      <c r="C16" s="20" t="str">
        <f>IF(A16="","",VLOOKUP($A16,記入欄!$A$7:$Y$116,2,0))</f>
        <v/>
      </c>
      <c r="D16" s="85" t="str">
        <f>IF(A16="","",VLOOKUP($A16,記入欄!$A$7:$Y$116,3,0))</f>
        <v/>
      </c>
      <c r="E16" s="20" t="str">
        <f>IF(A16="","",VLOOKUP($A16,記入欄!$A$7:$Y$116,4,0))</f>
        <v/>
      </c>
      <c r="F16" s="35" t="s">
        <v>53</v>
      </c>
      <c r="G16" s="3" t="str">
        <f>IF(A16="","",VLOOKUP($A16,記入欄!$A$7:$Y$116,6,0))</f>
        <v/>
      </c>
      <c r="H16" s="3" t="s">
        <v>42</v>
      </c>
      <c r="I16" s="10" t="str">
        <f>IF(A16="","",VLOOKUP($A16,記入欄!$A$7:$Y$116,8,0))</f>
        <v/>
      </c>
      <c r="J16" s="3" t="s">
        <v>6</v>
      </c>
      <c r="K16" s="3" t="str">
        <f>IF(A16="","",VLOOKUP($A16,記入欄!$A$7:$Y$116,10,0))</f>
        <v/>
      </c>
      <c r="L16" s="3" t="s">
        <v>8</v>
      </c>
      <c r="M16" s="118" t="str">
        <f>IF(A16="","",VLOOKUP($A16,記入欄!$A$7:$Y$116,12,0))</f>
        <v/>
      </c>
      <c r="N16" s="119" t="e">
        <f>IF(#REF!="","",VLOOKUP($A16,記入欄!$A$7:$Y$116,15,0))</f>
        <v>#REF!</v>
      </c>
      <c r="O16" s="3" t="s">
        <v>42</v>
      </c>
      <c r="P16" s="3" t="str">
        <f>IF(A16="","",VLOOKUP($A16,記入欄!$A$7:$Y$116,15,0))</f>
        <v/>
      </c>
      <c r="Q16" s="3" t="s">
        <v>6</v>
      </c>
      <c r="R16" s="3" t="str">
        <f>IF(A16="","",VLOOKUP($A16,記入欄!$A$7:$Y$116,17,0))</f>
        <v/>
      </c>
      <c r="S16" s="15" t="s">
        <v>8</v>
      </c>
      <c r="T16" s="19" t="str">
        <f>IF(A16="","",VLOOKUP($A16,記入欄!$A$7:$Y$116,19,0))</f>
        <v/>
      </c>
      <c r="U16" s="17" t="str">
        <f>IF(A16="","",VLOOKUP($A16,記入欄!$A$7:$Y$116,20,0))</f>
        <v/>
      </c>
      <c r="V16" s="17" t="str">
        <f>IF(A16="","",VLOOKUP($A16,記入欄!$A$7:$Y$116,21,0))</f>
        <v/>
      </c>
      <c r="W16" s="118" t="str">
        <f>IF(A16="","",VLOOKUP($A16,記入欄!$A$7:$Y$116,22,0))</f>
        <v/>
      </c>
      <c r="X16" s="119"/>
      <c r="Y16" s="119"/>
      <c r="Z16" s="120"/>
    </row>
    <row r="17" spans="1:26" ht="24" customHeight="1" x14ac:dyDescent="0.2">
      <c r="A17" s="86"/>
      <c r="B17" s="44">
        <v>10</v>
      </c>
      <c r="C17" s="20" t="str">
        <f>IF(A17="","",VLOOKUP($A17,記入欄!$A$7:$Y$116,2,0))</f>
        <v/>
      </c>
      <c r="D17" s="85" t="str">
        <f>IF(A17="","",VLOOKUP($A17,記入欄!$A$7:$Y$116,3,0))</f>
        <v/>
      </c>
      <c r="E17" s="20" t="str">
        <f>IF(A17="","",VLOOKUP($A17,記入欄!$A$7:$Y$116,4,0))</f>
        <v/>
      </c>
      <c r="F17" s="35" t="s">
        <v>53</v>
      </c>
      <c r="G17" s="3" t="str">
        <f>IF(A17="","",VLOOKUP($A17,記入欄!$A$7:$Y$116,6,0))</f>
        <v/>
      </c>
      <c r="H17" s="3" t="s">
        <v>42</v>
      </c>
      <c r="I17" s="10" t="str">
        <f>IF(A17="","",VLOOKUP($A17,記入欄!$A$7:$Y$116,8,0))</f>
        <v/>
      </c>
      <c r="J17" s="3" t="s">
        <v>6</v>
      </c>
      <c r="K17" s="16" t="str">
        <f>IF(A17="","",VLOOKUP($A17,記入欄!$A$7:$Y$116,10,0))</f>
        <v/>
      </c>
      <c r="L17" s="3" t="s">
        <v>8</v>
      </c>
      <c r="M17" s="118" t="str">
        <f>IF(A17="","",VLOOKUP($A17,記入欄!$A$7:$Y$116,12,0))</f>
        <v/>
      </c>
      <c r="N17" s="119" t="e">
        <f>IF(#REF!="","",VLOOKUP($A17,記入欄!$A$7:$Y$116,15,0))</f>
        <v>#REF!</v>
      </c>
      <c r="O17" s="3" t="s">
        <v>42</v>
      </c>
      <c r="P17" s="3" t="str">
        <f>IF(A17="","",VLOOKUP($A17,記入欄!$A$7:$Y$116,15,0))</f>
        <v/>
      </c>
      <c r="Q17" s="3" t="s">
        <v>6</v>
      </c>
      <c r="R17" s="3" t="str">
        <f>IF(A17="","",VLOOKUP($A17,記入欄!$A$7:$Y$116,17,0))</f>
        <v/>
      </c>
      <c r="S17" s="15" t="s">
        <v>8</v>
      </c>
      <c r="T17" s="19" t="str">
        <f>IF(A17="","",VLOOKUP($A17,記入欄!$A$7:$Y$116,19,0))</f>
        <v/>
      </c>
      <c r="U17" s="17" t="str">
        <f>IF(A17="","",VLOOKUP($A17,記入欄!$A$7:$Y$116,20,0))</f>
        <v/>
      </c>
      <c r="V17" s="17" t="str">
        <f>IF(A17="","",VLOOKUP($A17,記入欄!$A$7:$Y$116,21,0))</f>
        <v/>
      </c>
      <c r="W17" s="118" t="str">
        <f>IF(A17="","",VLOOKUP($A17,記入欄!$A$7:$Y$116,22,0))</f>
        <v/>
      </c>
      <c r="X17" s="119"/>
      <c r="Y17" s="119"/>
      <c r="Z17" s="120"/>
    </row>
    <row r="18" spans="1:26" ht="24" customHeight="1" x14ac:dyDescent="0.2">
      <c r="A18" s="86"/>
      <c r="B18" s="44">
        <v>11</v>
      </c>
      <c r="C18" s="20" t="str">
        <f>IF(A18="","",VLOOKUP($A18,記入欄!$A$7:$Y$116,2,0))</f>
        <v/>
      </c>
      <c r="D18" s="85" t="str">
        <f>IF(A18="","",VLOOKUP($A18,記入欄!$A$7:$Y$116,3,0))</f>
        <v/>
      </c>
      <c r="E18" s="20" t="str">
        <f>IF(A18="","",VLOOKUP($A18,記入欄!$A$7:$Y$116,4,0))</f>
        <v/>
      </c>
      <c r="F18" s="35" t="s">
        <v>53</v>
      </c>
      <c r="G18" s="3" t="str">
        <f>IF(A18="","",VLOOKUP($A18,記入欄!$A$7:$Y$116,6,0))</f>
        <v/>
      </c>
      <c r="H18" s="3" t="s">
        <v>42</v>
      </c>
      <c r="I18" s="3" t="str">
        <f>IF(A18="","",VLOOKUP($A18,記入欄!$A$7:$Y$116,8,0))</f>
        <v/>
      </c>
      <c r="J18" s="3" t="s">
        <v>6</v>
      </c>
      <c r="K18" s="3" t="str">
        <f>IF(A18="","",VLOOKUP($A18,記入欄!$A$7:$Y$116,10,0))</f>
        <v/>
      </c>
      <c r="L18" s="3" t="s">
        <v>8</v>
      </c>
      <c r="M18" s="118" t="str">
        <f>IF(A18="","",VLOOKUP($A18,記入欄!$A$7:$Y$116,12,0))</f>
        <v/>
      </c>
      <c r="N18" s="119" t="e">
        <f>IF(#REF!="","",VLOOKUP($A18,記入欄!$A$7:$Y$116,15,0))</f>
        <v>#REF!</v>
      </c>
      <c r="O18" s="3" t="s">
        <v>42</v>
      </c>
      <c r="P18" s="3" t="str">
        <f>IF(A18="","",VLOOKUP($A18,記入欄!$A$7:$Y$116,15,0))</f>
        <v/>
      </c>
      <c r="Q18" s="3" t="s">
        <v>6</v>
      </c>
      <c r="R18" s="3" t="str">
        <f>IF(A18="","",VLOOKUP($A18,記入欄!$A$7:$Y$116,17,0))</f>
        <v/>
      </c>
      <c r="S18" s="15" t="s">
        <v>8</v>
      </c>
      <c r="T18" s="19" t="str">
        <f>IF(A18="","",VLOOKUP($A18,記入欄!$A$7:$Y$116,19,0))</f>
        <v/>
      </c>
      <c r="U18" s="17" t="str">
        <f>IF(A18="","",VLOOKUP($A18,記入欄!$A$7:$Y$116,20,0))</f>
        <v/>
      </c>
      <c r="V18" s="17" t="str">
        <f>IF(A18="","",VLOOKUP($A18,記入欄!$A$7:$Y$116,21,0))</f>
        <v/>
      </c>
      <c r="W18" s="118" t="str">
        <f>IF(A18="","",VLOOKUP($A18,記入欄!$A$7:$Y$116,22,0))</f>
        <v/>
      </c>
      <c r="X18" s="119"/>
      <c r="Y18" s="119"/>
      <c r="Z18" s="120"/>
    </row>
    <row r="19" spans="1:26" ht="24" customHeight="1" x14ac:dyDescent="0.2">
      <c r="A19" s="86"/>
      <c r="B19" s="44">
        <v>12</v>
      </c>
      <c r="C19" s="20" t="str">
        <f>IF(A19="","",VLOOKUP($A19,記入欄!$A$7:$Y$116,2,0))</f>
        <v/>
      </c>
      <c r="D19" s="85" t="str">
        <f>IF(A19="","",VLOOKUP($A19,記入欄!$A$7:$Y$116,3,0))</f>
        <v/>
      </c>
      <c r="E19" s="22" t="str">
        <f>IF(A19="","",VLOOKUP($A19,記入欄!$A$7:$Y$116,4,0))</f>
        <v/>
      </c>
      <c r="F19" s="36" t="s">
        <v>53</v>
      </c>
      <c r="G19" s="16" t="str">
        <f>IF(A19="","",VLOOKUP($A19,記入欄!$A$7:$Y$116,6,0))</f>
        <v/>
      </c>
      <c r="H19" s="16" t="s">
        <v>42</v>
      </c>
      <c r="I19" s="16" t="str">
        <f>IF(A19="","",VLOOKUP($A19,記入欄!$A$7:$Y$116,8,0))</f>
        <v/>
      </c>
      <c r="J19" s="16" t="s">
        <v>6</v>
      </c>
      <c r="K19" s="16" t="str">
        <f>IF(A19="","",VLOOKUP($A19,記入欄!$A$7:$Y$116,10,0))</f>
        <v/>
      </c>
      <c r="L19" s="16" t="s">
        <v>8</v>
      </c>
      <c r="M19" s="118" t="str">
        <f>IF(A19="","",VLOOKUP($A19,記入欄!$A$7:$Y$116,12,0))</f>
        <v/>
      </c>
      <c r="N19" s="119" t="e">
        <f>IF(#REF!="","",VLOOKUP($A19,記入欄!$A$7:$Y$116,15,0))</f>
        <v>#REF!</v>
      </c>
      <c r="O19" s="16" t="s">
        <v>42</v>
      </c>
      <c r="P19" s="16" t="str">
        <f>IF(A19="","",VLOOKUP($A19,記入欄!$A$7:$Y$116,15,0))</f>
        <v/>
      </c>
      <c r="Q19" s="16" t="s">
        <v>6</v>
      </c>
      <c r="R19" s="16" t="str">
        <f>IF(A19="","",VLOOKUP($A19,記入欄!$A$7:$Y$116,17,0))</f>
        <v/>
      </c>
      <c r="S19" s="23" t="s">
        <v>8</v>
      </c>
      <c r="T19" s="18" t="str">
        <f>IF(A19="","",VLOOKUP($A19,記入欄!$A$7:$Y$116,19,0))</f>
        <v/>
      </c>
      <c r="U19" s="17" t="str">
        <f>IF(A19="","",VLOOKUP($A19,記入欄!$A$7:$Y$116,20,0))</f>
        <v/>
      </c>
      <c r="V19" s="17" t="str">
        <f>IF(A19="","",VLOOKUP($A19,記入欄!$A$7:$Y$116,21,0))</f>
        <v/>
      </c>
      <c r="W19" s="118" t="str">
        <f>IF(A19="","",VLOOKUP($A19,記入欄!$A$7:$Y$116,22,0))</f>
        <v/>
      </c>
      <c r="X19" s="119"/>
      <c r="Y19" s="119"/>
      <c r="Z19" s="120"/>
    </row>
    <row r="20" spans="1:26" ht="26.25" customHeight="1" x14ac:dyDescent="0.2">
      <c r="B20" s="133" t="s">
        <v>41</v>
      </c>
      <c r="C20" s="134"/>
      <c r="D20" s="139" t="str">
        <f>IF(記入欄!C117="","",記入欄!C117)</f>
        <v/>
      </c>
      <c r="E20" s="135"/>
      <c r="F20" s="135"/>
      <c r="G20" s="135"/>
      <c r="H20" s="135"/>
      <c r="I20" s="135"/>
      <c r="J20" s="135"/>
      <c r="K20" s="3"/>
      <c r="L20" s="3"/>
      <c r="M20" s="3"/>
      <c r="N20" s="13"/>
      <c r="O20" s="13"/>
      <c r="P20" s="135"/>
      <c r="Q20" s="135"/>
      <c r="R20" s="135"/>
      <c r="S20" s="135"/>
      <c r="T20" s="135"/>
      <c r="U20" s="135"/>
      <c r="V20" s="135"/>
      <c r="W20" s="135"/>
      <c r="X20" s="135"/>
      <c r="Y20" s="135"/>
      <c r="Z20" s="136"/>
    </row>
    <row r="21" spans="1:26" ht="6.75" customHeight="1" x14ac:dyDescent="0.2">
      <c r="B21" s="2"/>
      <c r="C21" s="10"/>
      <c r="D21" s="39"/>
      <c r="E21" s="39"/>
      <c r="F21" s="39"/>
      <c r="G21" s="39"/>
      <c r="H21" s="39"/>
      <c r="I21" s="39"/>
      <c r="J21" s="39"/>
      <c r="K21" s="10"/>
      <c r="L21" s="10"/>
      <c r="M21" s="10"/>
      <c r="N21" s="39"/>
      <c r="O21" s="39"/>
      <c r="P21" s="43"/>
      <c r="Q21" s="41"/>
      <c r="R21" s="41"/>
      <c r="S21" s="41"/>
      <c r="T21" s="41"/>
      <c r="U21" s="41"/>
      <c r="V21" s="41"/>
      <c r="W21" s="41"/>
      <c r="X21" s="40"/>
      <c r="Y21" s="11"/>
      <c r="Z21" s="5"/>
    </row>
    <row r="22" spans="1:26" ht="17.25" customHeight="1" x14ac:dyDescent="0.2">
      <c r="B22" s="4"/>
      <c r="C22" s="117" t="s">
        <v>18</v>
      </c>
      <c r="D22" s="117"/>
      <c r="E22" s="117"/>
      <c r="F22" s="117"/>
      <c r="G22" s="117"/>
      <c r="H22" s="117"/>
      <c r="I22" s="117"/>
      <c r="J22" s="117"/>
      <c r="K22" s="117"/>
      <c r="L22" s="117"/>
      <c r="M22" s="117"/>
      <c r="N22" s="117"/>
      <c r="O22" s="117"/>
      <c r="P22" s="117"/>
      <c r="Q22" s="117"/>
      <c r="R22" s="117"/>
      <c r="S22" s="117"/>
      <c r="Z22" s="5"/>
    </row>
    <row r="23" spans="1:26" ht="33.75" customHeight="1" x14ac:dyDescent="0.2">
      <c r="B23" s="145" t="s">
        <v>49</v>
      </c>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7"/>
    </row>
    <row r="24" spans="1:26" ht="14" x14ac:dyDescent="0.2">
      <c r="B24" s="4"/>
      <c r="D24" s="12" t="str">
        <f>記入欄!C121</f>
        <v>令和　6 年</v>
      </c>
      <c r="E24" s="1" t="str">
        <f>IF(記入欄!D121="","",記入欄!D121)</f>
        <v/>
      </c>
      <c r="F24" s="1" t="s">
        <v>7</v>
      </c>
      <c r="G24" s="1" t="str">
        <f>IF(記入欄!F121="","",記入欄!F121)</f>
        <v/>
      </c>
      <c r="H24" s="1" t="s">
        <v>9</v>
      </c>
      <c r="K24" s="48" t="s">
        <v>21</v>
      </c>
      <c r="L24" s="131" t="str">
        <f>IF(記入欄!K121="","",記入欄!K121)</f>
        <v/>
      </c>
      <c r="M24" s="131" t="str">
        <f>IF(記入欄!L121="","",記入欄!L121)</f>
        <v/>
      </c>
      <c r="N24" s="47" t="s">
        <v>27</v>
      </c>
      <c r="O24" s="132" t="str">
        <f>IF(記入欄!N121="","",記入欄!N121)</f>
        <v/>
      </c>
      <c r="P24" s="131" t="str">
        <f>IF(記入欄!O121="","",記入欄!O121)</f>
        <v/>
      </c>
      <c r="Q24" s="131" t="str">
        <f>IF(記入欄!P121="","",記入欄!P121)</f>
        <v/>
      </c>
      <c r="Z24" s="5"/>
    </row>
    <row r="25" spans="1:26" ht="21.75" customHeight="1" x14ac:dyDescent="0.2">
      <c r="B25" s="4"/>
      <c r="I25" s="121" t="s">
        <v>24</v>
      </c>
      <c r="J25" s="122"/>
      <c r="K25" s="122"/>
      <c r="L25" s="121" t="str">
        <f>IF(記入欄!K122="","",記入欄!K122)</f>
        <v/>
      </c>
      <c r="M25" s="121"/>
      <c r="N25" s="121"/>
      <c r="O25" s="121"/>
      <c r="P25" s="121"/>
      <c r="Q25" s="121"/>
      <c r="R25" s="121"/>
      <c r="S25" s="121"/>
      <c r="T25" s="121"/>
      <c r="U25" s="121"/>
      <c r="V25" s="121"/>
      <c r="W25" s="121"/>
      <c r="X25" s="121"/>
      <c r="Z25" s="5"/>
    </row>
    <row r="26" spans="1:26" x14ac:dyDescent="0.2">
      <c r="B26" s="4"/>
      <c r="C26" s="143"/>
      <c r="D26" s="143"/>
      <c r="I26" s="50"/>
      <c r="J26" s="50"/>
      <c r="K26" s="50"/>
      <c r="L26" s="50"/>
      <c r="M26" s="49"/>
      <c r="N26" s="121"/>
      <c r="O26" s="121"/>
      <c r="P26" s="121"/>
      <c r="Q26" s="121"/>
      <c r="R26" s="121"/>
      <c r="S26" s="141"/>
      <c r="T26" s="49" t="s">
        <v>11</v>
      </c>
      <c r="U26" s="121" t="str">
        <f>IF(記入欄!T123="","",記入欄!T123)</f>
        <v/>
      </c>
      <c r="V26" s="142"/>
      <c r="W26" s="142"/>
      <c r="X26" s="142"/>
      <c r="Z26" s="5"/>
    </row>
    <row r="27" spans="1:26" ht="18.75" customHeight="1" x14ac:dyDescent="0.2">
      <c r="B27" s="4"/>
      <c r="I27" s="121" t="s">
        <v>25</v>
      </c>
      <c r="J27" s="122"/>
      <c r="K27" s="122"/>
      <c r="L27" s="121" t="str">
        <f>IF(記入欄!K124="","",記入欄!K124)</f>
        <v/>
      </c>
      <c r="M27" s="121"/>
      <c r="N27" s="121"/>
      <c r="O27" s="121"/>
      <c r="P27" s="121"/>
      <c r="Q27" s="121"/>
      <c r="R27" s="121"/>
      <c r="S27" s="121"/>
      <c r="T27" s="141"/>
      <c r="U27" s="141"/>
      <c r="V27" s="50"/>
      <c r="W27" s="50"/>
      <c r="X27" s="50"/>
      <c r="Z27" s="5"/>
    </row>
    <row r="28" spans="1:26" ht="9.65" customHeight="1" x14ac:dyDescent="0.2">
      <c r="B28" s="4"/>
      <c r="I28" s="50"/>
      <c r="J28" s="50"/>
      <c r="K28" s="50"/>
      <c r="L28" s="50"/>
      <c r="M28" s="50"/>
      <c r="N28" s="50"/>
      <c r="O28" s="50"/>
      <c r="P28" s="50"/>
      <c r="Q28" s="50"/>
      <c r="R28" s="50"/>
      <c r="S28" s="50"/>
      <c r="T28" s="50"/>
      <c r="U28" s="50"/>
      <c r="V28" s="50"/>
      <c r="W28" s="50"/>
      <c r="X28" s="50"/>
      <c r="Z28" s="5"/>
    </row>
    <row r="29" spans="1:26" ht="18.75" customHeight="1" x14ac:dyDescent="0.2">
      <c r="B29" s="4"/>
      <c r="I29" s="121" t="s">
        <v>26</v>
      </c>
      <c r="J29" s="122"/>
      <c r="K29" s="122"/>
      <c r="L29" s="121" t="str">
        <f>IF(記入欄!K126="","",記入欄!K126)</f>
        <v/>
      </c>
      <c r="M29" s="121"/>
      <c r="N29" s="121"/>
      <c r="O29" s="121"/>
      <c r="P29" s="121"/>
      <c r="Q29" s="121"/>
      <c r="R29" s="121"/>
      <c r="S29" s="121"/>
      <c r="T29" s="51" t="s">
        <v>12</v>
      </c>
      <c r="U29" s="50"/>
      <c r="V29" s="50"/>
      <c r="W29" s="50"/>
      <c r="X29" s="50"/>
      <c r="Z29" s="5"/>
    </row>
    <row r="30" spans="1:26" ht="11.25" customHeight="1" thickBot="1" x14ac:dyDescent="0.25">
      <c r="B30" s="7"/>
      <c r="C30" s="6"/>
      <c r="D30" s="6"/>
      <c r="E30" s="6"/>
      <c r="F30" s="6"/>
      <c r="G30" s="6"/>
      <c r="H30" s="6"/>
      <c r="I30" s="6"/>
      <c r="J30" s="6"/>
      <c r="K30" s="6"/>
      <c r="L30" s="6"/>
      <c r="M30" s="6"/>
      <c r="N30" s="6"/>
      <c r="O30" s="6"/>
      <c r="P30" s="6"/>
      <c r="Q30" s="6"/>
      <c r="R30" s="6"/>
      <c r="S30" s="6"/>
      <c r="T30" s="6"/>
      <c r="U30" s="6"/>
      <c r="V30" s="6"/>
      <c r="W30" s="6"/>
      <c r="X30" s="6"/>
      <c r="Y30" s="6"/>
      <c r="Z30" s="8"/>
    </row>
    <row r="31" spans="1:26" ht="7.5" customHeight="1" x14ac:dyDescent="0.2"/>
    <row r="32" spans="1:26" ht="10.5" customHeight="1" x14ac:dyDescent="0.2">
      <c r="B32" s="37" t="s">
        <v>29</v>
      </c>
      <c r="C32" s="130" t="s">
        <v>43</v>
      </c>
      <c r="D32" s="130"/>
      <c r="E32" s="130"/>
      <c r="F32" s="130"/>
      <c r="G32" s="130"/>
      <c r="H32" s="130"/>
      <c r="I32" s="130"/>
      <c r="J32" s="130"/>
      <c r="K32" s="38"/>
      <c r="L32" s="38"/>
      <c r="M32" s="130" t="s">
        <v>37</v>
      </c>
      <c r="N32" s="130"/>
      <c r="O32" s="130"/>
      <c r="P32" s="130"/>
      <c r="Q32" s="130"/>
      <c r="R32" s="130"/>
      <c r="S32" s="130"/>
      <c r="T32" s="130"/>
      <c r="U32" s="130"/>
      <c r="V32" s="130"/>
      <c r="W32" s="130"/>
      <c r="X32" s="130"/>
    </row>
    <row r="33" spans="2:24" ht="10.5" customHeight="1" x14ac:dyDescent="0.2">
      <c r="B33" s="38"/>
      <c r="C33" s="130" t="s">
        <v>30</v>
      </c>
      <c r="D33" s="130"/>
      <c r="E33" s="130"/>
      <c r="F33" s="130"/>
      <c r="G33" s="130"/>
      <c r="H33" s="130"/>
      <c r="I33" s="130"/>
      <c r="J33" s="130"/>
      <c r="K33" s="38"/>
      <c r="L33" s="38"/>
      <c r="M33" s="38"/>
      <c r="N33" s="38"/>
      <c r="O33" s="130" t="s">
        <v>38</v>
      </c>
      <c r="P33" s="130"/>
      <c r="Q33" s="130"/>
      <c r="R33" s="130"/>
      <c r="S33" s="130"/>
      <c r="T33" s="130"/>
      <c r="U33" s="130"/>
      <c r="V33" s="130"/>
      <c r="W33" s="130"/>
      <c r="X33" s="130"/>
    </row>
    <row r="34" spans="2:24" ht="10.5" customHeight="1" x14ac:dyDescent="0.2">
      <c r="B34" s="38"/>
      <c r="C34" s="130" t="s">
        <v>31</v>
      </c>
      <c r="D34" s="130"/>
      <c r="E34" s="130"/>
      <c r="F34" s="130"/>
      <c r="G34" s="130"/>
      <c r="H34" s="130"/>
      <c r="I34" s="130"/>
      <c r="J34" s="130"/>
      <c r="K34" s="38"/>
      <c r="L34" s="38"/>
      <c r="M34" s="38"/>
      <c r="N34" s="38"/>
      <c r="O34" s="130" t="s">
        <v>39</v>
      </c>
      <c r="P34" s="130"/>
      <c r="Q34" s="130"/>
      <c r="R34" s="130"/>
      <c r="S34" s="130"/>
      <c r="T34" s="130"/>
      <c r="U34" s="130"/>
      <c r="V34" s="130"/>
      <c r="W34" s="130"/>
      <c r="X34" s="130"/>
    </row>
    <row r="35" spans="2:24" ht="10.5" customHeight="1" x14ac:dyDescent="0.2">
      <c r="B35" s="38"/>
      <c r="C35" s="130" t="s">
        <v>32</v>
      </c>
      <c r="D35" s="130"/>
      <c r="E35" s="130"/>
      <c r="F35" s="130"/>
      <c r="G35" s="130"/>
      <c r="H35" s="130"/>
      <c r="I35" s="130"/>
      <c r="J35" s="130"/>
      <c r="K35" s="38"/>
      <c r="L35" s="38"/>
      <c r="M35" s="38"/>
      <c r="N35" s="38"/>
      <c r="O35" s="38"/>
      <c r="P35" s="38"/>
      <c r="Q35" s="38"/>
      <c r="R35" s="38"/>
      <c r="S35" s="38"/>
      <c r="T35" s="38"/>
      <c r="U35" s="130" t="s">
        <v>40</v>
      </c>
      <c r="V35" s="130"/>
      <c r="W35" s="130"/>
      <c r="X35" s="130"/>
    </row>
    <row r="36" spans="2:24" ht="10.5" customHeight="1" x14ac:dyDescent="0.2">
      <c r="B36" s="38"/>
      <c r="C36" s="130" t="s">
        <v>33</v>
      </c>
      <c r="D36" s="130"/>
      <c r="E36" s="130"/>
      <c r="F36" s="130"/>
      <c r="G36" s="130"/>
      <c r="H36" s="130"/>
      <c r="I36" s="130"/>
      <c r="J36" s="130"/>
      <c r="K36" s="38"/>
      <c r="L36" s="38"/>
      <c r="M36" s="38"/>
      <c r="N36" s="38"/>
      <c r="O36" s="38"/>
      <c r="P36" s="38"/>
      <c r="Q36" s="38"/>
      <c r="R36" s="38"/>
      <c r="S36" s="38"/>
      <c r="T36" s="38"/>
      <c r="U36" s="38"/>
      <c r="V36" s="38"/>
      <c r="W36" s="38"/>
      <c r="X36" s="38"/>
    </row>
    <row r="37" spans="2:24" ht="10.5" customHeight="1" x14ac:dyDescent="0.2">
      <c r="B37" s="38"/>
      <c r="C37" s="130" t="s">
        <v>44</v>
      </c>
      <c r="D37" s="130"/>
      <c r="E37" s="130"/>
      <c r="F37" s="130"/>
      <c r="G37" s="130"/>
      <c r="H37" s="130"/>
      <c r="I37" s="130"/>
      <c r="J37" s="130"/>
      <c r="K37" s="130"/>
      <c r="L37" s="130"/>
      <c r="M37" s="130"/>
      <c r="N37" s="38"/>
      <c r="O37" s="38"/>
      <c r="P37" s="38"/>
      <c r="Q37" s="38"/>
      <c r="R37" s="38"/>
      <c r="S37" s="38"/>
      <c r="T37" s="38"/>
      <c r="U37" s="38"/>
      <c r="V37" s="38"/>
      <c r="W37" s="38"/>
      <c r="X37" s="38"/>
    </row>
    <row r="38" spans="2:24" ht="10.5" customHeight="1" x14ac:dyDescent="0.2">
      <c r="B38" s="38"/>
      <c r="C38" s="130" t="s">
        <v>51</v>
      </c>
      <c r="D38" s="130"/>
      <c r="E38" s="130"/>
      <c r="F38" s="130"/>
      <c r="G38" s="130"/>
      <c r="H38" s="130"/>
      <c r="I38" s="130"/>
      <c r="J38" s="130"/>
      <c r="N38" s="38"/>
      <c r="O38" s="38"/>
      <c r="P38" s="38"/>
      <c r="Q38" s="38"/>
      <c r="R38" s="38"/>
      <c r="S38" s="38"/>
      <c r="T38" s="38"/>
      <c r="U38" s="38"/>
      <c r="V38" s="38"/>
      <c r="W38" s="38"/>
      <c r="X38" s="38"/>
    </row>
    <row r="39" spans="2:24" ht="10.5" customHeight="1" x14ac:dyDescent="0.2">
      <c r="B39" s="38"/>
      <c r="C39" s="130"/>
      <c r="D39" s="130"/>
      <c r="E39" s="130"/>
      <c r="F39" s="130"/>
      <c r="G39" s="130"/>
      <c r="H39" s="130"/>
      <c r="I39" s="130"/>
      <c r="J39" s="130"/>
      <c r="K39" s="130"/>
      <c r="L39" s="130"/>
      <c r="M39" s="130"/>
      <c r="N39" s="38"/>
      <c r="O39" s="38"/>
      <c r="P39" s="38"/>
      <c r="Q39" s="38"/>
      <c r="R39" s="38"/>
      <c r="S39" s="38"/>
      <c r="T39" s="38"/>
      <c r="U39" s="38"/>
      <c r="V39" s="38"/>
      <c r="W39" s="38"/>
      <c r="X39" s="38"/>
    </row>
    <row r="40" spans="2:24" ht="10.5" customHeight="1" x14ac:dyDescent="0.2">
      <c r="B40" s="38"/>
      <c r="C40" s="130"/>
      <c r="D40" s="130"/>
      <c r="E40" s="130"/>
      <c r="F40" s="130"/>
      <c r="G40" s="130"/>
      <c r="H40" s="130"/>
      <c r="I40" s="130"/>
      <c r="J40" s="130"/>
      <c r="K40" s="38"/>
      <c r="L40" s="38"/>
      <c r="M40" s="38"/>
      <c r="N40" s="38"/>
      <c r="O40" s="38"/>
      <c r="P40" s="38"/>
      <c r="Q40" s="38"/>
      <c r="R40" s="38"/>
      <c r="S40" s="38"/>
      <c r="T40" s="38"/>
      <c r="U40" s="38"/>
      <c r="V40" s="38"/>
      <c r="W40" s="38"/>
      <c r="X40" s="38"/>
    </row>
  </sheetData>
  <mergeCells count="65">
    <mergeCell ref="M19:N19"/>
    <mergeCell ref="M14:N14"/>
    <mergeCell ref="M15:N15"/>
    <mergeCell ref="M16:N16"/>
    <mergeCell ref="M17:N17"/>
    <mergeCell ref="M18:N18"/>
    <mergeCell ref="M9:N9"/>
    <mergeCell ref="M10:N10"/>
    <mergeCell ref="M11:N11"/>
    <mergeCell ref="M12:N12"/>
    <mergeCell ref="M13:N13"/>
    <mergeCell ref="B20:C20"/>
    <mergeCell ref="D20:J20"/>
    <mergeCell ref="P20:Z20"/>
    <mergeCell ref="A6:A7"/>
    <mergeCell ref="W6:Z7"/>
    <mergeCell ref="W8:Z8"/>
    <mergeCell ref="W9:Z9"/>
    <mergeCell ref="W10:Z10"/>
    <mergeCell ref="W11:Z11"/>
    <mergeCell ref="W12:Z12"/>
    <mergeCell ref="W13:Z13"/>
    <mergeCell ref="W14:Z14"/>
    <mergeCell ref="W15:Z15"/>
    <mergeCell ref="W16:Z16"/>
    <mergeCell ref="W17:Z17"/>
    <mergeCell ref="M8:N8"/>
    <mergeCell ref="D3:V3"/>
    <mergeCell ref="B6:B7"/>
    <mergeCell ref="C6:C7"/>
    <mergeCell ref="D6:D7"/>
    <mergeCell ref="E6:E7"/>
    <mergeCell ref="F6:L6"/>
    <mergeCell ref="M6:S7"/>
    <mergeCell ref="F7:L7"/>
    <mergeCell ref="S4:U4"/>
    <mergeCell ref="L29:S29"/>
    <mergeCell ref="C32:J32"/>
    <mergeCell ref="C22:S22"/>
    <mergeCell ref="M32:X32"/>
    <mergeCell ref="I25:K25"/>
    <mergeCell ref="L25:X25"/>
    <mergeCell ref="C26:D26"/>
    <mergeCell ref="N26:S26"/>
    <mergeCell ref="U26:X26"/>
    <mergeCell ref="I27:K27"/>
    <mergeCell ref="L27:U27"/>
    <mergeCell ref="L24:M24"/>
    <mergeCell ref="O24:Q24"/>
    <mergeCell ref="W18:Z18"/>
    <mergeCell ref="W19:Z19"/>
    <mergeCell ref="C39:M39"/>
    <mergeCell ref="C40:J40"/>
    <mergeCell ref="D1:U1"/>
    <mergeCell ref="C37:M37"/>
    <mergeCell ref="C38:J38"/>
    <mergeCell ref="B23:Z23"/>
    <mergeCell ref="C35:J35"/>
    <mergeCell ref="U35:X35"/>
    <mergeCell ref="C36:J36"/>
    <mergeCell ref="C33:J33"/>
    <mergeCell ref="O33:X33"/>
    <mergeCell ref="C34:J34"/>
    <mergeCell ref="O34:X34"/>
    <mergeCell ref="I29:K29"/>
  </mergeCells>
  <phoneticPr fontId="1"/>
  <conditionalFormatting sqref="A8:A19">
    <cfRule type="duplicateValues" dxfId="1" priority="1"/>
  </conditionalFormatting>
  <conditionalFormatting sqref="T8:T19">
    <cfRule type="cellIs" dxfId="0" priority="2" stopIfTrue="1" operator="greaterThanOrEqual">
      <formula>18</formula>
    </cfRule>
  </conditionalFormatting>
  <pageMargins left="0.84" right="0.23" top="0.2" bottom="0.21" header="0.37" footer="0.51181102362204722"/>
  <pageSetup paperSize="13" scale="78" orientation="landscape" horizontalDpi="300" verticalDpi="300" r:id="rId1"/>
  <headerFooter alignWithMargins="0"/>
  <drawing r:id="rId2"/>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記入欄</vt:lpstr>
      <vt:lpstr>新人１</vt:lpstr>
      <vt:lpstr>新人２</vt:lpstr>
      <vt:lpstr>新人３</vt:lpstr>
      <vt:lpstr>新人４</vt:lpstr>
      <vt:lpstr>合同チーム</vt:lpstr>
      <vt:lpstr>hannei1</vt:lpstr>
      <vt:lpstr>hannei2</vt:lpstr>
      <vt:lpstr>hannei3</vt:lpstr>
      <vt:lpstr>hannei4</vt:lpstr>
      <vt:lpstr>合同チーム!Print_Area</vt:lpstr>
      <vt:lpstr>新人１!Print_Area</vt:lpstr>
      <vt:lpstr>新人２!Print_Area</vt:lpstr>
      <vt:lpstr>新人３!Print_Area</vt:lpstr>
      <vt:lpstr>新人４!Print_Area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ｔａｎａｋａ</dc:creator>
  <cp:lastModifiedBy>坂井　雄亮</cp:lastModifiedBy>
  <cp:lastPrinted>2017-06-12T00:21:25Z</cp:lastPrinted>
  <dcterms:created xsi:type="dcterms:W3CDTF">2001-09-03T01:24:20Z</dcterms:created>
  <dcterms:modified xsi:type="dcterms:W3CDTF">2024-10-21T01:39:41Z</dcterms:modified>
</cp:coreProperties>
</file>