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42000SV1FL503.42000DM001.local\tdrives$\t-sakaiyus\Desktop\"/>
    </mc:Choice>
  </mc:AlternateContent>
  <bookViews>
    <workbookView xWindow="-15" yWindow="-15" windowWidth="7650" windowHeight="8340"/>
  </bookViews>
  <sheets>
    <sheet name="記入欄" sheetId="1" r:id="rId1"/>
    <sheet name="7人制１" sheetId="2" r:id="rId2"/>
    <sheet name="予備" sheetId="9" r:id="rId3"/>
  </sheets>
  <definedNames>
    <definedName name="_xlnm.Print_Area" localSheetId="1">'7人制１'!$B$1:$Z$51</definedName>
    <definedName name="_xlnm.Print_Area" localSheetId="0">記入欄!#REF!</definedName>
    <definedName name="_xlnm.Print_Area" localSheetId="2">予備!$B$1:$Z$51</definedName>
  </definedNames>
  <calcPr calcId="162913"/>
</workbook>
</file>

<file path=xl/calcChain.xml><?xml version="1.0" encoding="utf-8"?>
<calcChain xmlns="http://schemas.openxmlformats.org/spreadsheetml/2006/main">
  <c r="N31" i="9" l="1"/>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W2" i="2" l="1"/>
  <c r="W8" i="9"/>
  <c r="W9" i="9"/>
  <c r="W10" i="9"/>
  <c r="W11" i="9"/>
  <c r="W12" i="9"/>
  <c r="W13" i="9"/>
  <c r="W14" i="9"/>
  <c r="W15" i="9"/>
  <c r="W16" i="9"/>
  <c r="W17" i="9"/>
  <c r="W18" i="9"/>
  <c r="W31" i="2"/>
  <c r="W30" i="2"/>
  <c r="W29" i="2"/>
  <c r="W28" i="2"/>
  <c r="W27" i="2"/>
  <c r="W26" i="2"/>
  <c r="W25" i="2"/>
  <c r="W24" i="2"/>
  <c r="W23" i="2"/>
  <c r="W22" i="2"/>
  <c r="W21" i="2"/>
  <c r="W20" i="2"/>
  <c r="W19" i="2"/>
  <c r="W18" i="2"/>
  <c r="W17" i="2"/>
  <c r="W16" i="2"/>
  <c r="W15" i="2"/>
  <c r="W14" i="2"/>
  <c r="W13" i="2"/>
  <c r="W12" i="2"/>
  <c r="W11" i="2"/>
  <c r="W10" i="2"/>
  <c r="W9" i="2"/>
  <c r="W8" i="2"/>
  <c r="D31" i="2"/>
  <c r="D30" i="2"/>
  <c r="D29" i="2"/>
  <c r="D28" i="2"/>
  <c r="D27" i="2"/>
  <c r="D26" i="2"/>
  <c r="D25" i="2"/>
  <c r="D24" i="2"/>
  <c r="D23" i="2"/>
  <c r="D22" i="2"/>
  <c r="D21" i="2"/>
  <c r="D20" i="2"/>
  <c r="D19" i="2"/>
  <c r="D18" i="2"/>
  <c r="D17" i="2"/>
  <c r="D16" i="2"/>
  <c r="D15" i="2"/>
  <c r="D14" i="2"/>
  <c r="D13" i="2"/>
  <c r="D12" i="2"/>
  <c r="D11" i="2"/>
  <c r="D10" i="2"/>
  <c r="D9" i="2"/>
  <c r="D8" i="2"/>
  <c r="D7" i="2"/>
  <c r="W7" i="2"/>
  <c r="W31" i="9"/>
  <c r="W30" i="9"/>
  <c r="W29" i="9"/>
  <c r="W28" i="9"/>
  <c r="W27" i="9"/>
  <c r="W26" i="9"/>
  <c r="W25" i="9"/>
  <c r="W24" i="9"/>
  <c r="W23" i="9"/>
  <c r="W22" i="9"/>
  <c r="W21" i="9"/>
  <c r="W20" i="9"/>
  <c r="W19" i="9"/>
  <c r="W7" i="9"/>
  <c r="W2" i="9"/>
  <c r="D36" i="9"/>
  <c r="L41" i="9"/>
  <c r="L39" i="9"/>
  <c r="U38" i="9"/>
  <c r="L37" i="9"/>
  <c r="O36" i="9"/>
  <c r="L36" i="9"/>
  <c r="G36" i="9"/>
  <c r="E36" i="9"/>
  <c r="D32"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36"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2" i="2"/>
  <c r="L41" i="2"/>
  <c r="L39" i="2"/>
  <c r="U38" i="2"/>
  <c r="L37" i="2"/>
  <c r="O36" i="2"/>
  <c r="L36" i="2"/>
  <c r="G36" i="2"/>
  <c r="E36" i="2"/>
  <c r="Z2" i="2"/>
  <c r="Y2" i="2"/>
  <c r="X2" i="2"/>
  <c r="V7" i="2"/>
  <c r="U7" i="2"/>
  <c r="T7" i="2"/>
  <c r="R7" i="2"/>
  <c r="P7" i="2"/>
  <c r="K7" i="2"/>
  <c r="I7" i="2"/>
  <c r="G7" i="2"/>
  <c r="E7" i="2"/>
</calcChain>
</file>

<file path=xl/sharedStrings.xml><?xml version="1.0" encoding="utf-8"?>
<sst xmlns="http://schemas.openxmlformats.org/spreadsheetml/2006/main" count="632" uniqueCount="53">
  <si>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</si>
  <si>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</si>
  <si>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</si>
  <si>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</si>
  <si>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</si>
  <si>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</si>
  <si>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</si>
  <si>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</si>
  <si>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</si>
  <si>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</si>
  <si>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</si>
  <si>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</si>
  <si>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</si>
  <si>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</si>
  <si>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</si>
  <si>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</si>
  <si>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</si>
  <si>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</si>
  <si>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</si>
  <si>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</si>
  <si>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</si>
  <si>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</si>
  <si>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</si>
  <si>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</si>
  <si>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</si>
  <si>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</si>
  <si>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</si>
  <si>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</si>
  <si>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</si>
  <si>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</si>
  <si>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</si>
  <si>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</si>
  <si>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</si>
  <si>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</si>
  <si>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</si>
  <si>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</si>
  <si>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</si>
  <si>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</si>
  <si>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</si>
  <si>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</si>
  <si>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</si>
  <si>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</si>
  <si>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</si>
  <si>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</si>
  <si>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</si>
  <si>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</si>
  <si>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</si>
  <si>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</si>
  <si>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</si>
  <si>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</si>
  <si>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月</t>
    <phoneticPr fontId="1"/>
  </si>
  <si>
    <t>第８回全国高等学校7人制ラグビーフットボール大会大阪府予選参加申込書</t>
    <rPh sb="0" eb="1">
      <t>ダイ</t>
    </rPh>
    <rPh sb="2" eb="3">
      <t>カイ</t>
    </rPh>
    <rPh sb="3" eb="5">
      <t>ゼンコク</t>
    </rPh>
    <rPh sb="5" eb="7">
      <t>コウトウ</t>
    </rPh>
    <rPh sb="7" eb="9">
      <t>ガッコウ</t>
    </rPh>
    <rPh sb="10" eb="12">
      <t>ニンセイ</t>
    </rPh>
    <rPh sb="22" eb="24">
      <t>タイカイ</t>
    </rPh>
    <rPh sb="24" eb="27">
      <t>オオサカフ</t>
    </rPh>
    <rPh sb="27" eb="29">
      <t>ヨセン</t>
    </rPh>
    <rPh sb="29" eb="31">
      <t>サンカ</t>
    </rPh>
    <rPh sb="31" eb="34">
      <t>モウシコミショ</t>
    </rPh>
    <phoneticPr fontId="1"/>
  </si>
  <si>
    <t>令和  ３  年</t>
    <rPh sb="0" eb="2">
      <t>レイワ</t>
    </rPh>
    <rPh sb="7" eb="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</si>
</sst>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68">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cellXfs>
  <cellStyles count="1">
    <cellStyle name="標準" xfId="0" builtinId="0"/>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42</xdr:row>
      <xdr:rowOff>0</xdr:rowOff>
    </xdr:from>
    <xdr:to>
      <xdr:col>20</xdr:col>
      <xdr:colOff>0</xdr:colOff>
      <xdr:row>42</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42</xdr:row>
      <xdr:rowOff>0</xdr:rowOff>
    </xdr:from>
    <xdr:to>
      <xdr:col>21</xdr:col>
      <xdr:colOff>0</xdr:colOff>
      <xdr:row>42</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3"/>
  <sheetViews>
    <sheetView tabSelected="1" zoomScale="75" workbookViewId="0">
      <selection activeCell="E36" sqref="E36"/>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30" t="s">
        <v>51</v>
      </c>
      <c r="D1" s="130"/>
      <c r="E1" s="130"/>
      <c r="F1" s="130"/>
      <c r="G1" s="130"/>
      <c r="H1" s="130"/>
      <c r="I1" s="130"/>
      <c r="J1" s="130"/>
      <c r="K1" s="130"/>
      <c r="L1" s="130"/>
      <c r="M1" s="130"/>
      <c r="N1" s="130"/>
      <c r="O1" s="130"/>
      <c r="P1" s="130"/>
      <c r="Q1" s="130"/>
      <c r="R1" s="130"/>
      <c r="S1" s="130"/>
      <c r="T1" s="130"/>
      <c r="U1" s="130"/>
    </row>
    <row r="2" spans="1:25" ht="23.25" customHeight="1" x14ac:dyDescent="0.15">
      <c r="R2" s="142" t="s">
        <v>29</v>
      </c>
      <c r="S2" s="142"/>
      <c r="T2" s="143"/>
      <c r="U2" s="30">
        <v>2704</v>
      </c>
      <c r="V2" s="45" t="s">
        <v>28</v>
      </c>
      <c r="W2" s="64"/>
      <c r="X2" s="87"/>
      <c r="Y2" s="88"/>
    </row>
    <row r="3" spans="1:25" s="15" customFormat="1" ht="4.5" customHeight="1" x14ac:dyDescent="0.15">
      <c r="A3" s="144"/>
      <c r="B3" s="144"/>
      <c r="C3" s="144"/>
      <c r="D3" s="144"/>
      <c r="E3" s="144"/>
      <c r="F3" s="144"/>
      <c r="G3" s="144"/>
      <c r="H3" s="144"/>
      <c r="I3" s="144"/>
      <c r="J3" s="144"/>
      <c r="K3" s="144"/>
      <c r="L3" s="144"/>
      <c r="M3" s="144"/>
      <c r="N3" s="144"/>
      <c r="O3" s="144"/>
      <c r="P3" s="144"/>
      <c r="Q3" s="144"/>
      <c r="R3" s="144"/>
      <c r="S3" s="144"/>
      <c r="T3" s="144"/>
      <c r="U3" s="144"/>
      <c r="V3" s="144"/>
      <c r="W3" s="144"/>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45" t="s">
        <v>1</v>
      </c>
      <c r="B5" s="123" t="s">
        <v>20</v>
      </c>
      <c r="C5" s="147" t="s">
        <v>23</v>
      </c>
      <c r="D5" s="137" t="s">
        <v>2</v>
      </c>
      <c r="E5" s="139" t="s">
        <v>15</v>
      </c>
      <c r="F5" s="140"/>
      <c r="G5" s="140"/>
      <c r="H5" s="140"/>
      <c r="I5" s="140"/>
      <c r="J5" s="140"/>
      <c r="K5" s="141"/>
      <c r="L5" s="131" t="s">
        <v>14</v>
      </c>
      <c r="M5" s="132"/>
      <c r="N5" s="132"/>
      <c r="O5" s="132"/>
      <c r="P5" s="132"/>
      <c r="Q5" s="132"/>
      <c r="R5" s="133"/>
      <c r="S5" s="31" t="s">
        <v>16</v>
      </c>
      <c r="T5" s="31" t="s">
        <v>17</v>
      </c>
      <c r="U5" s="31" t="s">
        <v>18</v>
      </c>
      <c r="V5" s="123" t="s">
        <v>4</v>
      </c>
      <c r="W5" s="124"/>
      <c r="X5" s="124"/>
      <c r="Y5" s="125"/>
    </row>
    <row r="6" spans="1:25" ht="13.5" customHeight="1" thickBot="1" x14ac:dyDescent="0.2">
      <c r="A6" s="146"/>
      <c r="B6" s="126"/>
      <c r="C6" s="148"/>
      <c r="D6" s="138"/>
      <c r="E6" s="135" t="s">
        <v>5</v>
      </c>
      <c r="F6" s="135"/>
      <c r="G6" s="135"/>
      <c r="H6" s="135"/>
      <c r="I6" s="135"/>
      <c r="J6" s="135"/>
      <c r="K6" s="135"/>
      <c r="L6" s="134"/>
      <c r="M6" s="135"/>
      <c r="N6" s="135"/>
      <c r="O6" s="135"/>
      <c r="P6" s="135"/>
      <c r="Q6" s="135"/>
      <c r="R6" s="136"/>
      <c r="S6" s="32" t="s">
        <v>48</v>
      </c>
      <c r="T6" s="33" t="s">
        <v>21</v>
      </c>
      <c r="U6" s="33" t="s">
        <v>24</v>
      </c>
      <c r="V6" s="126"/>
      <c r="W6" s="127"/>
      <c r="X6" s="127"/>
      <c r="Y6" s="128"/>
    </row>
    <row r="7" spans="1:25" s="17" customFormat="1" ht="24" customHeight="1" x14ac:dyDescent="0.15">
      <c r="A7" s="29">
        <v>1</v>
      </c>
      <c r="B7" s="89"/>
      <c r="C7" s="97"/>
      <c r="D7" s="57"/>
      <c r="E7" s="38" t="s">
        <v>0</v>
      </c>
      <c r="F7" s="58"/>
      <c r="G7" s="106" t="s">
        <v>6</v>
      </c>
      <c r="H7" s="60"/>
      <c r="I7" s="106" t="s">
        <v>7</v>
      </c>
      <c r="J7" s="59"/>
      <c r="K7" s="106" t="s">
        <v>9</v>
      </c>
      <c r="L7" s="109"/>
      <c r="M7" s="110"/>
      <c r="N7" s="106" t="s">
        <v>6</v>
      </c>
      <c r="O7" s="58"/>
      <c r="P7" s="106" t="s">
        <v>50</v>
      </c>
      <c r="Q7" s="58"/>
      <c r="R7" s="16" t="s">
        <v>9</v>
      </c>
      <c r="S7" s="61"/>
      <c r="T7" s="62"/>
      <c r="U7" s="62"/>
      <c r="V7" s="107"/>
      <c r="W7" s="108"/>
      <c r="X7" s="108"/>
      <c r="Y7" s="115"/>
    </row>
    <row r="8" spans="1:25" s="17" customFormat="1" ht="24" customHeight="1" x14ac:dyDescent="0.15">
      <c r="A8" s="23">
        <v>2</v>
      </c>
      <c r="B8" s="89"/>
      <c r="C8" s="97"/>
      <c r="D8" s="57"/>
      <c r="E8" s="38" t="s">
        <v>0</v>
      </c>
      <c r="F8" s="58"/>
      <c r="G8" s="106" t="s">
        <v>6</v>
      </c>
      <c r="H8" s="60"/>
      <c r="I8" s="106" t="s">
        <v>7</v>
      </c>
      <c r="J8" s="59"/>
      <c r="K8" s="106" t="s">
        <v>9</v>
      </c>
      <c r="L8" s="107"/>
      <c r="M8" s="108"/>
      <c r="N8" s="106" t="s">
        <v>6</v>
      </c>
      <c r="O8" s="58"/>
      <c r="P8" s="106" t="s">
        <v>7</v>
      </c>
      <c r="Q8" s="58"/>
      <c r="R8" s="16" t="s">
        <v>9</v>
      </c>
      <c r="S8" s="61"/>
      <c r="T8" s="62"/>
      <c r="U8" s="62"/>
      <c r="V8" s="107"/>
      <c r="W8" s="108"/>
      <c r="X8" s="108"/>
      <c r="Y8" s="115"/>
    </row>
    <row r="9" spans="1:25" s="17" customFormat="1" ht="24" customHeight="1" x14ac:dyDescent="0.15">
      <c r="A9" s="23">
        <v>3</v>
      </c>
      <c r="B9" s="89"/>
      <c r="C9" s="97"/>
      <c r="D9" s="57"/>
      <c r="E9" s="38" t="s">
        <v>0</v>
      </c>
      <c r="F9" s="58"/>
      <c r="G9" s="106" t="s">
        <v>6</v>
      </c>
      <c r="H9" s="60"/>
      <c r="I9" s="106" t="s">
        <v>7</v>
      </c>
      <c r="J9" s="59"/>
      <c r="K9" s="106" t="s">
        <v>9</v>
      </c>
      <c r="L9" s="107"/>
      <c r="M9" s="108"/>
      <c r="N9" s="106" t="s">
        <v>6</v>
      </c>
      <c r="O9" s="58"/>
      <c r="P9" s="106" t="s">
        <v>7</v>
      </c>
      <c r="Q9" s="58"/>
      <c r="R9" s="16" t="s">
        <v>9</v>
      </c>
      <c r="S9" s="61"/>
      <c r="T9" s="62"/>
      <c r="U9" s="62"/>
      <c r="V9" s="107"/>
      <c r="W9" s="108"/>
      <c r="X9" s="108"/>
      <c r="Y9" s="115"/>
    </row>
    <row r="10" spans="1:25" s="17" customFormat="1" ht="24" customHeight="1" x14ac:dyDescent="0.15">
      <c r="A10" s="23">
        <v>4</v>
      </c>
      <c r="B10" s="89"/>
      <c r="C10" s="97"/>
      <c r="D10" s="57"/>
      <c r="E10" s="38" t="s">
        <v>0</v>
      </c>
      <c r="F10" s="58"/>
      <c r="G10" s="106" t="s">
        <v>6</v>
      </c>
      <c r="H10" s="60"/>
      <c r="I10" s="106" t="s">
        <v>7</v>
      </c>
      <c r="J10" s="58"/>
      <c r="K10" s="106" t="s">
        <v>9</v>
      </c>
      <c r="L10" s="107"/>
      <c r="M10" s="108"/>
      <c r="N10" s="106" t="s">
        <v>6</v>
      </c>
      <c r="O10" s="58"/>
      <c r="P10" s="106" t="s">
        <v>7</v>
      </c>
      <c r="Q10" s="58"/>
      <c r="R10" s="16" t="s">
        <v>9</v>
      </c>
      <c r="S10" s="61"/>
      <c r="T10" s="62"/>
      <c r="U10" s="62"/>
      <c r="V10" s="107"/>
      <c r="W10" s="108"/>
      <c r="X10" s="108"/>
      <c r="Y10" s="115"/>
    </row>
    <row r="11" spans="1:25" s="17" customFormat="1" ht="24" customHeight="1" x14ac:dyDescent="0.15">
      <c r="A11" s="23">
        <v>5</v>
      </c>
      <c r="B11" s="89"/>
      <c r="C11" s="97"/>
      <c r="D11" s="57"/>
      <c r="E11" s="38" t="s">
        <v>0</v>
      </c>
      <c r="F11" s="58"/>
      <c r="G11" s="106" t="s">
        <v>6</v>
      </c>
      <c r="H11" s="60"/>
      <c r="I11" s="106" t="s">
        <v>7</v>
      </c>
      <c r="J11" s="58"/>
      <c r="K11" s="106" t="s">
        <v>9</v>
      </c>
      <c r="L11" s="107"/>
      <c r="M11" s="108"/>
      <c r="N11" s="106" t="s">
        <v>6</v>
      </c>
      <c r="O11" s="58"/>
      <c r="P11" s="106" t="s">
        <v>7</v>
      </c>
      <c r="Q11" s="58"/>
      <c r="R11" s="16" t="s">
        <v>9</v>
      </c>
      <c r="S11" s="61"/>
      <c r="T11" s="62"/>
      <c r="U11" s="62"/>
      <c r="V11" s="107"/>
      <c r="W11" s="108"/>
      <c r="X11" s="108"/>
      <c r="Y11" s="115"/>
    </row>
    <row r="12" spans="1:25" s="17" customFormat="1" ht="24" customHeight="1" x14ac:dyDescent="0.15">
      <c r="A12" s="23">
        <v>6</v>
      </c>
      <c r="B12" s="89"/>
      <c r="C12" s="97"/>
      <c r="D12" s="57"/>
      <c r="E12" s="38" t="s">
        <v>0</v>
      </c>
      <c r="F12" s="58"/>
      <c r="G12" s="3" t="s">
        <v>6</v>
      </c>
      <c r="H12" s="60"/>
      <c r="I12" s="3" t="s">
        <v>7</v>
      </c>
      <c r="J12" s="59"/>
      <c r="K12" s="3" t="s">
        <v>9</v>
      </c>
      <c r="L12" s="107"/>
      <c r="M12" s="108"/>
      <c r="N12" s="3" t="s">
        <v>6</v>
      </c>
      <c r="O12" s="58"/>
      <c r="P12" s="3" t="s">
        <v>7</v>
      </c>
      <c r="Q12" s="58"/>
      <c r="R12" s="16" t="s">
        <v>9</v>
      </c>
      <c r="S12" s="61"/>
      <c r="T12" s="62"/>
      <c r="U12" s="62"/>
      <c r="V12" s="107"/>
      <c r="W12" s="108"/>
      <c r="X12" s="108"/>
      <c r="Y12" s="115"/>
    </row>
    <row r="13" spans="1:25" s="17" customFormat="1" ht="24" customHeight="1" x14ac:dyDescent="0.15">
      <c r="A13" s="23">
        <v>7</v>
      </c>
      <c r="B13" s="89"/>
      <c r="C13" s="97"/>
      <c r="D13" s="57"/>
      <c r="E13" s="38" t="s">
        <v>0</v>
      </c>
      <c r="F13" s="58"/>
      <c r="G13" s="3" t="s">
        <v>6</v>
      </c>
      <c r="H13" s="60"/>
      <c r="I13" s="3" t="s">
        <v>7</v>
      </c>
      <c r="J13" s="59"/>
      <c r="K13" s="3" t="s">
        <v>9</v>
      </c>
      <c r="L13" s="107"/>
      <c r="M13" s="108"/>
      <c r="N13" s="3" t="s">
        <v>6</v>
      </c>
      <c r="O13" s="58"/>
      <c r="P13" s="3" t="s">
        <v>7</v>
      </c>
      <c r="Q13" s="58"/>
      <c r="R13" s="16" t="s">
        <v>9</v>
      </c>
      <c r="S13" s="61"/>
      <c r="T13" s="62"/>
      <c r="U13" s="62"/>
      <c r="V13" s="107"/>
      <c r="W13" s="108"/>
      <c r="X13" s="108"/>
      <c r="Y13" s="115"/>
    </row>
    <row r="14" spans="1:25" s="17" customFormat="1" ht="24" customHeight="1" x14ac:dyDescent="0.15">
      <c r="A14" s="23">
        <v>8</v>
      </c>
      <c r="B14" s="89"/>
      <c r="C14" s="97"/>
      <c r="D14" s="57"/>
      <c r="E14" s="38" t="s">
        <v>0</v>
      </c>
      <c r="F14" s="58"/>
      <c r="G14" s="3" t="s">
        <v>6</v>
      </c>
      <c r="H14" s="60"/>
      <c r="I14" s="3" t="s">
        <v>7</v>
      </c>
      <c r="J14" s="59"/>
      <c r="K14" s="3" t="s">
        <v>9</v>
      </c>
      <c r="L14" s="107"/>
      <c r="M14" s="108"/>
      <c r="N14" s="3" t="s">
        <v>6</v>
      </c>
      <c r="O14" s="58"/>
      <c r="P14" s="3" t="s">
        <v>7</v>
      </c>
      <c r="Q14" s="58"/>
      <c r="R14" s="16" t="s">
        <v>9</v>
      </c>
      <c r="S14" s="61"/>
      <c r="T14" s="62"/>
      <c r="U14" s="62"/>
      <c r="V14" s="107"/>
      <c r="W14" s="108"/>
      <c r="X14" s="108"/>
      <c r="Y14" s="115"/>
    </row>
    <row r="15" spans="1:25" s="17" customFormat="1" ht="24" customHeight="1" x14ac:dyDescent="0.15">
      <c r="A15" s="23">
        <v>9</v>
      </c>
      <c r="B15" s="89"/>
      <c r="C15" s="97"/>
      <c r="D15" s="57"/>
      <c r="E15" s="38" t="s">
        <v>0</v>
      </c>
      <c r="F15" s="58"/>
      <c r="G15" s="3" t="s">
        <v>6</v>
      </c>
      <c r="H15" s="60"/>
      <c r="I15" s="3" t="s">
        <v>7</v>
      </c>
      <c r="J15" s="58"/>
      <c r="K15" s="3" t="s">
        <v>9</v>
      </c>
      <c r="L15" s="107"/>
      <c r="M15" s="108"/>
      <c r="N15" s="3" t="s">
        <v>6</v>
      </c>
      <c r="O15" s="58"/>
      <c r="P15" s="3" t="s">
        <v>7</v>
      </c>
      <c r="Q15" s="58"/>
      <c r="R15" s="16" t="s">
        <v>9</v>
      </c>
      <c r="S15" s="61"/>
      <c r="T15" s="62"/>
      <c r="U15" s="62"/>
      <c r="V15" s="107"/>
      <c r="W15" s="108"/>
      <c r="X15" s="108"/>
      <c r="Y15" s="115"/>
    </row>
    <row r="16" spans="1:25" s="17" customFormat="1" ht="24" customHeight="1" x14ac:dyDescent="0.15">
      <c r="A16" s="23">
        <v>10</v>
      </c>
      <c r="B16" s="89"/>
      <c r="C16" s="97"/>
      <c r="D16" s="57"/>
      <c r="E16" s="38" t="s">
        <v>0</v>
      </c>
      <c r="F16" s="58"/>
      <c r="G16" s="3" t="s">
        <v>6</v>
      </c>
      <c r="H16" s="60"/>
      <c r="I16" s="3" t="s">
        <v>7</v>
      </c>
      <c r="J16" s="59"/>
      <c r="K16" s="3" t="s">
        <v>9</v>
      </c>
      <c r="L16" s="107"/>
      <c r="M16" s="108"/>
      <c r="N16" s="3" t="s">
        <v>6</v>
      </c>
      <c r="O16" s="58"/>
      <c r="P16" s="3" t="s">
        <v>7</v>
      </c>
      <c r="Q16" s="58"/>
      <c r="R16" s="16" t="s">
        <v>9</v>
      </c>
      <c r="S16" s="61"/>
      <c r="T16" s="62"/>
      <c r="U16" s="62"/>
      <c r="V16" s="107"/>
      <c r="W16" s="108"/>
      <c r="X16" s="108"/>
      <c r="Y16" s="115"/>
    </row>
    <row r="17" spans="1:25" s="17" customFormat="1" ht="24" customHeight="1" x14ac:dyDescent="0.15">
      <c r="A17" s="23">
        <v>11</v>
      </c>
      <c r="B17" s="89"/>
      <c r="C17" s="97"/>
      <c r="D17" s="57"/>
      <c r="E17" s="38" t="s">
        <v>0</v>
      </c>
      <c r="F17" s="58"/>
      <c r="G17" s="3" t="s">
        <v>6</v>
      </c>
      <c r="H17" s="58"/>
      <c r="I17" s="3" t="s">
        <v>7</v>
      </c>
      <c r="J17" s="58"/>
      <c r="K17" s="3" t="s">
        <v>9</v>
      </c>
      <c r="L17" s="107"/>
      <c r="M17" s="108"/>
      <c r="N17" s="3" t="s">
        <v>6</v>
      </c>
      <c r="O17" s="58"/>
      <c r="P17" s="3" t="s">
        <v>7</v>
      </c>
      <c r="Q17" s="58"/>
      <c r="R17" s="16" t="s">
        <v>9</v>
      </c>
      <c r="S17" s="61"/>
      <c r="T17" s="62"/>
      <c r="U17" s="62"/>
      <c r="V17" s="107"/>
      <c r="W17" s="108"/>
      <c r="X17" s="108"/>
      <c r="Y17" s="115"/>
    </row>
    <row r="18" spans="1:25" s="17" customFormat="1" ht="24" customHeight="1" x14ac:dyDescent="0.15">
      <c r="A18" s="23">
        <v>12</v>
      </c>
      <c r="B18" s="89"/>
      <c r="C18" s="97"/>
      <c r="D18" s="57"/>
      <c r="E18" s="39" t="s">
        <v>0</v>
      </c>
      <c r="F18" s="59"/>
      <c r="G18" s="18" t="s">
        <v>6</v>
      </c>
      <c r="H18" s="59"/>
      <c r="I18" s="18" t="s">
        <v>11</v>
      </c>
      <c r="J18" s="59"/>
      <c r="K18" s="18" t="s">
        <v>10</v>
      </c>
      <c r="L18" s="107"/>
      <c r="M18" s="108"/>
      <c r="N18" s="18" t="s">
        <v>6</v>
      </c>
      <c r="O18" s="59"/>
      <c r="P18" s="18" t="s">
        <v>11</v>
      </c>
      <c r="Q18" s="58"/>
      <c r="R18" s="26" t="s">
        <v>10</v>
      </c>
      <c r="S18" s="63"/>
      <c r="T18" s="62"/>
      <c r="U18" s="62"/>
      <c r="V18" s="107"/>
      <c r="W18" s="108"/>
      <c r="X18" s="108"/>
      <c r="Y18" s="115"/>
    </row>
    <row r="19" spans="1:25" s="17" customFormat="1" ht="24" customHeight="1" x14ac:dyDescent="0.15">
      <c r="A19" s="23">
        <v>13</v>
      </c>
      <c r="B19" s="57"/>
      <c r="C19" s="97"/>
      <c r="D19" s="57"/>
      <c r="E19" s="38" t="s">
        <v>0</v>
      </c>
      <c r="F19" s="58"/>
      <c r="G19" s="3" t="s">
        <v>6</v>
      </c>
      <c r="H19" s="60"/>
      <c r="I19" s="3" t="s">
        <v>7</v>
      </c>
      <c r="J19" s="58"/>
      <c r="K19" s="3" t="s">
        <v>9</v>
      </c>
      <c r="L19" s="107"/>
      <c r="M19" s="108"/>
      <c r="N19" s="3" t="s">
        <v>6</v>
      </c>
      <c r="O19" s="58"/>
      <c r="P19" s="3" t="s">
        <v>7</v>
      </c>
      <c r="Q19" s="58"/>
      <c r="R19" s="16" t="s">
        <v>9</v>
      </c>
      <c r="S19" s="61"/>
      <c r="T19" s="62"/>
      <c r="U19" s="62"/>
      <c r="V19" s="107"/>
      <c r="W19" s="108"/>
      <c r="X19" s="108"/>
      <c r="Y19" s="115"/>
    </row>
    <row r="20" spans="1:25" s="17" customFormat="1" ht="24" customHeight="1" x14ac:dyDescent="0.15">
      <c r="A20" s="23">
        <v>14</v>
      </c>
      <c r="B20" s="57"/>
      <c r="C20" s="97"/>
      <c r="D20" s="57"/>
      <c r="E20" s="38" t="s">
        <v>0</v>
      </c>
      <c r="F20" s="58"/>
      <c r="G20" s="3" t="s">
        <v>6</v>
      </c>
      <c r="H20" s="60"/>
      <c r="I20" s="3" t="s">
        <v>7</v>
      </c>
      <c r="J20" s="59"/>
      <c r="K20" s="3" t="s">
        <v>9</v>
      </c>
      <c r="L20" s="107"/>
      <c r="M20" s="108"/>
      <c r="N20" s="3" t="s">
        <v>6</v>
      </c>
      <c r="O20" s="58"/>
      <c r="P20" s="3" t="s">
        <v>7</v>
      </c>
      <c r="Q20" s="58"/>
      <c r="R20" s="16" t="s">
        <v>9</v>
      </c>
      <c r="S20" s="61"/>
      <c r="T20" s="62"/>
      <c r="U20" s="62"/>
      <c r="V20" s="107"/>
      <c r="W20" s="108"/>
      <c r="X20" s="108"/>
      <c r="Y20" s="115"/>
    </row>
    <row r="21" spans="1:25" s="17" customFormat="1" ht="24" customHeight="1" x14ac:dyDescent="0.15">
      <c r="A21" s="23">
        <v>15</v>
      </c>
      <c r="B21" s="57"/>
      <c r="C21" s="97"/>
      <c r="D21" s="57"/>
      <c r="E21" s="38" t="s">
        <v>0</v>
      </c>
      <c r="F21" s="58"/>
      <c r="G21" s="3" t="s">
        <v>6</v>
      </c>
      <c r="H21" s="60"/>
      <c r="I21" s="3" t="s">
        <v>7</v>
      </c>
      <c r="J21" s="58"/>
      <c r="K21" s="3" t="s">
        <v>9</v>
      </c>
      <c r="L21" s="107"/>
      <c r="M21" s="108"/>
      <c r="N21" s="3" t="s">
        <v>6</v>
      </c>
      <c r="O21" s="58"/>
      <c r="P21" s="3" t="s">
        <v>7</v>
      </c>
      <c r="Q21" s="58"/>
      <c r="R21" s="16" t="s">
        <v>9</v>
      </c>
      <c r="S21" s="61"/>
      <c r="T21" s="62"/>
      <c r="U21" s="62"/>
      <c r="V21" s="107"/>
      <c r="W21" s="108"/>
      <c r="X21" s="108"/>
      <c r="Y21" s="115"/>
    </row>
    <row r="22" spans="1:25" s="17" customFormat="1" ht="24" customHeight="1" x14ac:dyDescent="0.15">
      <c r="A22" s="23">
        <v>16</v>
      </c>
      <c r="B22" s="57"/>
      <c r="C22" s="97"/>
      <c r="D22" s="57"/>
      <c r="E22" s="38" t="s">
        <v>0</v>
      </c>
      <c r="F22" s="58"/>
      <c r="G22" s="3" t="s">
        <v>6</v>
      </c>
      <c r="H22" s="60"/>
      <c r="I22" s="3" t="s">
        <v>7</v>
      </c>
      <c r="J22" s="59"/>
      <c r="K22" s="3" t="s">
        <v>9</v>
      </c>
      <c r="L22" s="107"/>
      <c r="M22" s="108"/>
      <c r="N22" s="3" t="s">
        <v>6</v>
      </c>
      <c r="O22" s="58"/>
      <c r="P22" s="3" t="s">
        <v>7</v>
      </c>
      <c r="Q22" s="58"/>
      <c r="R22" s="16" t="s">
        <v>9</v>
      </c>
      <c r="S22" s="61"/>
      <c r="T22" s="62"/>
      <c r="U22" s="62"/>
      <c r="V22" s="107"/>
      <c r="W22" s="108"/>
      <c r="X22" s="108"/>
      <c r="Y22" s="115"/>
    </row>
    <row r="23" spans="1:25" s="17" customFormat="1" ht="24" customHeight="1" x14ac:dyDescent="0.15">
      <c r="A23" s="23">
        <v>17</v>
      </c>
      <c r="B23" s="57"/>
      <c r="C23" s="97"/>
      <c r="D23" s="57"/>
      <c r="E23" s="38" t="s">
        <v>0</v>
      </c>
      <c r="F23" s="58"/>
      <c r="G23" s="3" t="s">
        <v>6</v>
      </c>
      <c r="H23" s="60"/>
      <c r="I23" s="3" t="s">
        <v>7</v>
      </c>
      <c r="J23" s="58"/>
      <c r="K23" s="3" t="s">
        <v>9</v>
      </c>
      <c r="L23" s="107"/>
      <c r="M23" s="108"/>
      <c r="N23" s="3" t="s">
        <v>6</v>
      </c>
      <c r="O23" s="58"/>
      <c r="P23" s="3" t="s">
        <v>7</v>
      </c>
      <c r="Q23" s="58"/>
      <c r="R23" s="16" t="s">
        <v>9</v>
      </c>
      <c r="S23" s="61"/>
      <c r="T23" s="62"/>
      <c r="U23" s="62"/>
      <c r="V23" s="107"/>
      <c r="W23" s="108"/>
      <c r="X23" s="108"/>
      <c r="Y23" s="115"/>
    </row>
    <row r="24" spans="1:25" s="17" customFormat="1" ht="24" customHeight="1" x14ac:dyDescent="0.15">
      <c r="A24" s="23">
        <v>18</v>
      </c>
      <c r="B24" s="57"/>
      <c r="C24" s="97"/>
      <c r="D24" s="57"/>
      <c r="E24" s="38" t="s">
        <v>0</v>
      </c>
      <c r="F24" s="58"/>
      <c r="G24" s="3" t="s">
        <v>6</v>
      </c>
      <c r="H24" s="60"/>
      <c r="I24" s="3" t="s">
        <v>7</v>
      </c>
      <c r="J24" s="59"/>
      <c r="K24" s="3" t="s">
        <v>9</v>
      </c>
      <c r="L24" s="107"/>
      <c r="M24" s="108"/>
      <c r="N24" s="3" t="s">
        <v>6</v>
      </c>
      <c r="O24" s="58"/>
      <c r="P24" s="3" t="s">
        <v>7</v>
      </c>
      <c r="Q24" s="58"/>
      <c r="R24" s="16" t="s">
        <v>9</v>
      </c>
      <c r="S24" s="61"/>
      <c r="T24" s="62"/>
      <c r="U24" s="62"/>
      <c r="V24" s="107"/>
      <c r="W24" s="108"/>
      <c r="X24" s="108"/>
      <c r="Y24" s="115"/>
    </row>
    <row r="25" spans="1:25" s="17" customFormat="1" ht="24" customHeight="1" x14ac:dyDescent="0.15">
      <c r="A25" s="23">
        <v>19</v>
      </c>
      <c r="B25" s="57"/>
      <c r="C25" s="97"/>
      <c r="D25" s="57"/>
      <c r="E25" s="38" t="s">
        <v>0</v>
      </c>
      <c r="F25" s="58"/>
      <c r="G25" s="3" t="s">
        <v>6</v>
      </c>
      <c r="H25" s="60"/>
      <c r="I25" s="3" t="s">
        <v>7</v>
      </c>
      <c r="J25" s="58"/>
      <c r="K25" s="3" t="s">
        <v>9</v>
      </c>
      <c r="L25" s="107"/>
      <c r="M25" s="108"/>
      <c r="N25" s="3" t="s">
        <v>6</v>
      </c>
      <c r="O25" s="58"/>
      <c r="P25" s="3" t="s">
        <v>7</v>
      </c>
      <c r="Q25" s="58"/>
      <c r="R25" s="16" t="s">
        <v>9</v>
      </c>
      <c r="S25" s="61"/>
      <c r="T25" s="62"/>
      <c r="U25" s="62"/>
      <c r="V25" s="107"/>
      <c r="W25" s="108"/>
      <c r="X25" s="108"/>
      <c r="Y25" s="115"/>
    </row>
    <row r="26" spans="1:25" s="17" customFormat="1" ht="24" customHeight="1" x14ac:dyDescent="0.15">
      <c r="A26" s="23">
        <v>20</v>
      </c>
      <c r="B26" s="57"/>
      <c r="C26" s="97"/>
      <c r="D26" s="57"/>
      <c r="E26" s="38" t="s">
        <v>0</v>
      </c>
      <c r="F26" s="58"/>
      <c r="G26" s="3" t="s">
        <v>6</v>
      </c>
      <c r="H26" s="60"/>
      <c r="I26" s="3" t="s">
        <v>7</v>
      </c>
      <c r="J26" s="59"/>
      <c r="K26" s="3" t="s">
        <v>9</v>
      </c>
      <c r="L26" s="107"/>
      <c r="M26" s="108"/>
      <c r="N26" s="3" t="s">
        <v>6</v>
      </c>
      <c r="O26" s="58"/>
      <c r="P26" s="3" t="s">
        <v>7</v>
      </c>
      <c r="Q26" s="58"/>
      <c r="R26" s="16" t="s">
        <v>9</v>
      </c>
      <c r="S26" s="61"/>
      <c r="T26" s="62"/>
      <c r="U26" s="62"/>
      <c r="V26" s="107"/>
      <c r="W26" s="108"/>
      <c r="X26" s="108"/>
      <c r="Y26" s="115"/>
    </row>
    <row r="27" spans="1:25" s="17" customFormat="1" ht="24" customHeight="1" x14ac:dyDescent="0.15">
      <c r="A27" s="23">
        <v>21</v>
      </c>
      <c r="B27" s="57"/>
      <c r="C27" s="97"/>
      <c r="D27" s="57"/>
      <c r="E27" s="38" t="s">
        <v>0</v>
      </c>
      <c r="F27" s="58"/>
      <c r="G27" s="3" t="s">
        <v>6</v>
      </c>
      <c r="H27" s="60"/>
      <c r="I27" s="3" t="s">
        <v>7</v>
      </c>
      <c r="J27" s="58"/>
      <c r="K27" s="3" t="s">
        <v>9</v>
      </c>
      <c r="L27" s="107"/>
      <c r="M27" s="108"/>
      <c r="N27" s="3" t="s">
        <v>6</v>
      </c>
      <c r="O27" s="58"/>
      <c r="P27" s="3" t="s">
        <v>7</v>
      </c>
      <c r="Q27" s="58"/>
      <c r="R27" s="16" t="s">
        <v>9</v>
      </c>
      <c r="S27" s="61"/>
      <c r="T27" s="62"/>
      <c r="U27" s="62"/>
      <c r="V27" s="107"/>
      <c r="W27" s="108"/>
      <c r="X27" s="108"/>
      <c r="Y27" s="115"/>
    </row>
    <row r="28" spans="1:25" s="17" customFormat="1" ht="24" customHeight="1" x14ac:dyDescent="0.15">
      <c r="A28" s="23">
        <v>22</v>
      </c>
      <c r="B28" s="57"/>
      <c r="C28" s="97"/>
      <c r="D28" s="57"/>
      <c r="E28" s="38" t="s">
        <v>0</v>
      </c>
      <c r="F28" s="58"/>
      <c r="G28" s="3" t="s">
        <v>6</v>
      </c>
      <c r="H28" s="60"/>
      <c r="I28" s="3" t="s">
        <v>7</v>
      </c>
      <c r="J28" s="59"/>
      <c r="K28" s="3" t="s">
        <v>9</v>
      </c>
      <c r="L28" s="107"/>
      <c r="M28" s="108"/>
      <c r="N28" s="3" t="s">
        <v>6</v>
      </c>
      <c r="O28" s="58"/>
      <c r="P28" s="3" t="s">
        <v>7</v>
      </c>
      <c r="Q28" s="58"/>
      <c r="R28" s="16" t="s">
        <v>9</v>
      </c>
      <c r="S28" s="61"/>
      <c r="T28" s="62"/>
      <c r="U28" s="62"/>
      <c r="V28" s="107"/>
      <c r="W28" s="108"/>
      <c r="X28" s="108"/>
      <c r="Y28" s="115"/>
    </row>
    <row r="29" spans="1:25" s="17" customFormat="1" ht="24" customHeight="1" x14ac:dyDescent="0.15">
      <c r="A29" s="23">
        <v>23</v>
      </c>
      <c r="B29" s="57"/>
      <c r="C29" s="97"/>
      <c r="D29" s="57"/>
      <c r="E29" s="38" t="s">
        <v>0</v>
      </c>
      <c r="F29" s="58"/>
      <c r="G29" s="3" t="s">
        <v>6</v>
      </c>
      <c r="H29" s="60"/>
      <c r="I29" s="3" t="s">
        <v>7</v>
      </c>
      <c r="J29" s="58"/>
      <c r="K29" s="3" t="s">
        <v>9</v>
      </c>
      <c r="L29" s="107"/>
      <c r="M29" s="108"/>
      <c r="N29" s="3" t="s">
        <v>6</v>
      </c>
      <c r="O29" s="58"/>
      <c r="P29" s="3" t="s">
        <v>7</v>
      </c>
      <c r="Q29" s="58"/>
      <c r="R29" s="16" t="s">
        <v>9</v>
      </c>
      <c r="S29" s="61"/>
      <c r="T29" s="62"/>
      <c r="U29" s="62"/>
      <c r="V29" s="107"/>
      <c r="W29" s="108"/>
      <c r="X29" s="108"/>
      <c r="Y29" s="115"/>
    </row>
    <row r="30" spans="1:25" s="17" customFormat="1" ht="24" customHeight="1" x14ac:dyDescent="0.15">
      <c r="A30" s="23">
        <v>24</v>
      </c>
      <c r="B30" s="57"/>
      <c r="C30" s="97"/>
      <c r="D30" s="57"/>
      <c r="E30" s="38" t="s">
        <v>0</v>
      </c>
      <c r="F30" s="58"/>
      <c r="G30" s="3" t="s">
        <v>6</v>
      </c>
      <c r="H30" s="60"/>
      <c r="I30" s="3" t="s">
        <v>7</v>
      </c>
      <c r="J30" s="59"/>
      <c r="K30" s="3" t="s">
        <v>9</v>
      </c>
      <c r="L30" s="107"/>
      <c r="M30" s="108"/>
      <c r="N30" s="3" t="s">
        <v>6</v>
      </c>
      <c r="O30" s="58"/>
      <c r="P30" s="3" t="s">
        <v>7</v>
      </c>
      <c r="Q30" s="58"/>
      <c r="R30" s="16" t="s">
        <v>9</v>
      </c>
      <c r="S30" s="61"/>
      <c r="T30" s="62"/>
      <c r="U30" s="62"/>
      <c r="V30" s="107"/>
      <c r="W30" s="108"/>
      <c r="X30" s="108"/>
      <c r="Y30" s="115"/>
    </row>
    <row r="31" spans="1:25" s="17" customFormat="1" ht="24" customHeight="1" x14ac:dyDescent="0.15">
      <c r="A31" s="23">
        <v>25</v>
      </c>
      <c r="B31" s="57"/>
      <c r="C31" s="97"/>
      <c r="D31" s="57"/>
      <c r="E31" s="38" t="s">
        <v>0</v>
      </c>
      <c r="F31" s="58"/>
      <c r="G31" s="3" t="s">
        <v>6</v>
      </c>
      <c r="H31" s="60"/>
      <c r="I31" s="3" t="s">
        <v>7</v>
      </c>
      <c r="J31" s="59"/>
      <c r="K31" s="3" t="s">
        <v>9</v>
      </c>
      <c r="L31" s="107"/>
      <c r="M31" s="108"/>
      <c r="N31" s="3" t="s">
        <v>6</v>
      </c>
      <c r="O31" s="58"/>
      <c r="P31" s="3" t="s">
        <v>7</v>
      </c>
      <c r="Q31" s="58"/>
      <c r="R31" s="16" t="s">
        <v>9</v>
      </c>
      <c r="S31" s="61"/>
      <c r="T31" s="62"/>
      <c r="U31" s="62"/>
      <c r="V31" s="107"/>
      <c r="W31" s="108"/>
      <c r="X31" s="108"/>
      <c r="Y31" s="115"/>
    </row>
    <row r="32" spans="1:25" ht="26.25" customHeight="1" x14ac:dyDescent="0.15">
      <c r="A32" s="119" t="s">
        <v>41</v>
      </c>
      <c r="B32" s="120"/>
      <c r="C32" s="121"/>
      <c r="D32" s="121"/>
      <c r="E32" s="121"/>
      <c r="F32" s="121"/>
      <c r="G32" s="121"/>
      <c r="H32" s="121"/>
      <c r="I32" s="121"/>
      <c r="J32" s="58"/>
      <c r="K32" s="58"/>
      <c r="L32" s="58"/>
      <c r="M32" s="65"/>
      <c r="N32" s="65"/>
      <c r="O32" s="121"/>
      <c r="P32" s="122"/>
      <c r="Q32" s="122"/>
      <c r="R32" s="122"/>
      <c r="S32" s="122"/>
      <c r="T32" s="122"/>
      <c r="U32" s="122"/>
      <c r="V32" s="122"/>
      <c r="W32" s="122"/>
      <c r="X32" s="66"/>
      <c r="Y32" s="67"/>
    </row>
    <row r="33" spans="1:25" ht="6.75" customHeight="1" x14ac:dyDescent="0.15">
      <c r="A33" s="68"/>
      <c r="B33" s="69"/>
      <c r="C33" s="70"/>
      <c r="D33" s="70"/>
      <c r="E33" s="70"/>
      <c r="F33" s="70"/>
      <c r="G33" s="70"/>
      <c r="H33" s="70"/>
      <c r="I33" s="70"/>
      <c r="J33" s="69"/>
      <c r="K33" s="69"/>
      <c r="L33" s="69"/>
      <c r="M33" s="70"/>
      <c r="N33" s="70"/>
      <c r="O33" s="70"/>
      <c r="P33" s="71"/>
      <c r="Q33" s="71"/>
      <c r="R33" s="71"/>
      <c r="S33" s="71"/>
      <c r="T33" s="71"/>
      <c r="U33" s="71"/>
      <c r="V33" s="71"/>
      <c r="W33" s="71"/>
      <c r="X33" s="72"/>
      <c r="Y33" s="73"/>
    </row>
    <row r="34" spans="1:25" ht="17.25" customHeight="1" x14ac:dyDescent="0.15">
      <c r="A34" s="74"/>
      <c r="B34" s="129" t="s">
        <v>19</v>
      </c>
      <c r="C34" s="129"/>
      <c r="D34" s="129"/>
      <c r="E34" s="129"/>
      <c r="F34" s="129"/>
      <c r="G34" s="129"/>
      <c r="H34" s="129"/>
      <c r="I34" s="129"/>
      <c r="J34" s="129"/>
      <c r="K34" s="129"/>
      <c r="L34" s="129"/>
      <c r="M34" s="129"/>
      <c r="N34" s="129"/>
      <c r="O34" s="129"/>
      <c r="P34" s="129"/>
      <c r="Q34" s="129"/>
      <c r="R34" s="129"/>
      <c r="S34" s="72"/>
      <c r="T34" s="72"/>
      <c r="U34" s="72"/>
      <c r="V34" s="72"/>
      <c r="W34" s="72"/>
      <c r="X34" s="72"/>
      <c r="Y34" s="73"/>
    </row>
    <row r="35" spans="1:25" ht="7.9" customHeight="1" x14ac:dyDescent="0.15">
      <c r="A35" s="74"/>
      <c r="B35" s="72"/>
      <c r="C35" s="72"/>
      <c r="D35" s="72"/>
      <c r="E35" s="72"/>
      <c r="F35" s="72"/>
      <c r="G35" s="72"/>
      <c r="H35" s="72"/>
      <c r="I35" s="72"/>
      <c r="J35" s="72"/>
      <c r="K35" s="72"/>
      <c r="L35" s="72"/>
      <c r="M35" s="72"/>
      <c r="N35" s="72"/>
      <c r="O35" s="72"/>
      <c r="P35" s="72"/>
      <c r="Q35" s="72"/>
      <c r="R35" s="72"/>
      <c r="S35" s="72"/>
      <c r="T35" s="72"/>
      <c r="U35" s="72"/>
      <c r="V35" s="72"/>
      <c r="W35" s="72"/>
      <c r="X35" s="72"/>
      <c r="Y35" s="73"/>
    </row>
    <row r="36" spans="1:25" ht="14.25" x14ac:dyDescent="0.15">
      <c r="A36" s="74"/>
      <c r="B36" s="72"/>
      <c r="C36" s="81" t="s">
        <v>52</v>
      </c>
      <c r="D36" s="72"/>
      <c r="E36" s="82" t="s">
        <v>8</v>
      </c>
      <c r="F36" s="72"/>
      <c r="G36" s="82" t="s">
        <v>10</v>
      </c>
      <c r="H36" s="82"/>
      <c r="I36" s="82"/>
      <c r="J36" s="83" t="s">
        <v>22</v>
      </c>
      <c r="K36" s="111"/>
      <c r="L36" s="111"/>
      <c r="M36" s="75" t="s">
        <v>28</v>
      </c>
      <c r="N36" s="111"/>
      <c r="O36" s="111"/>
      <c r="P36" s="111"/>
      <c r="Q36" s="72"/>
      <c r="R36" s="72"/>
      <c r="S36" s="72"/>
      <c r="T36" s="72"/>
      <c r="U36" s="72"/>
      <c r="V36" s="72"/>
      <c r="W36" s="72"/>
      <c r="X36" s="72"/>
      <c r="Y36" s="73"/>
    </row>
    <row r="37" spans="1:25" ht="21.75" customHeight="1" x14ac:dyDescent="0.15">
      <c r="A37" s="74"/>
      <c r="B37" s="72"/>
      <c r="C37" s="72"/>
      <c r="D37" s="72"/>
      <c r="E37" s="72"/>
      <c r="F37" s="72"/>
      <c r="G37" s="72"/>
      <c r="H37" s="112" t="s">
        <v>25</v>
      </c>
      <c r="I37" s="113"/>
      <c r="J37" s="113"/>
      <c r="K37" s="114"/>
      <c r="L37" s="114"/>
      <c r="M37" s="114"/>
      <c r="N37" s="114"/>
      <c r="O37" s="114"/>
      <c r="P37" s="114"/>
      <c r="Q37" s="114"/>
      <c r="R37" s="114"/>
      <c r="S37" s="114"/>
      <c r="T37" s="114"/>
      <c r="U37" s="114"/>
      <c r="V37" s="114"/>
      <c r="W37" s="114"/>
      <c r="X37" s="72"/>
      <c r="Y37" s="73"/>
    </row>
    <row r="38" spans="1:25" x14ac:dyDescent="0.15">
      <c r="A38" s="74"/>
      <c r="B38" s="116"/>
      <c r="C38" s="116"/>
      <c r="D38" s="72"/>
      <c r="E38" s="72"/>
      <c r="F38" s="72"/>
      <c r="G38" s="72"/>
      <c r="H38" s="85"/>
      <c r="I38" s="85"/>
      <c r="J38" s="85"/>
      <c r="K38" s="77"/>
      <c r="L38" s="76"/>
      <c r="M38" s="114"/>
      <c r="N38" s="114"/>
      <c r="O38" s="114"/>
      <c r="P38" s="114"/>
      <c r="Q38" s="114"/>
      <c r="R38" s="117"/>
      <c r="S38" s="84" t="s">
        <v>12</v>
      </c>
      <c r="T38" s="114"/>
      <c r="U38" s="118"/>
      <c r="V38" s="118"/>
      <c r="W38" s="118"/>
      <c r="X38" s="72"/>
      <c r="Y38" s="73"/>
    </row>
    <row r="39" spans="1:25" ht="18.75" customHeight="1" x14ac:dyDescent="0.15">
      <c r="A39" s="74"/>
      <c r="B39" s="72"/>
      <c r="C39" s="72"/>
      <c r="D39" s="72"/>
      <c r="E39" s="72"/>
      <c r="F39" s="72"/>
      <c r="G39" s="72"/>
      <c r="H39" s="112" t="s">
        <v>26</v>
      </c>
      <c r="I39" s="113"/>
      <c r="J39" s="113"/>
      <c r="K39" s="114"/>
      <c r="L39" s="114"/>
      <c r="M39" s="114"/>
      <c r="N39" s="114"/>
      <c r="O39" s="114"/>
      <c r="P39" s="114"/>
      <c r="Q39" s="114"/>
      <c r="R39" s="114"/>
      <c r="S39" s="117"/>
      <c r="T39" s="117"/>
      <c r="U39" s="77"/>
      <c r="V39" s="77"/>
      <c r="W39" s="77"/>
      <c r="X39" s="72"/>
      <c r="Y39" s="73"/>
    </row>
    <row r="40" spans="1:25" ht="9.6" customHeight="1" x14ac:dyDescent="0.15">
      <c r="A40" s="74"/>
      <c r="B40" s="72"/>
      <c r="C40" s="72"/>
      <c r="D40" s="72"/>
      <c r="E40" s="72"/>
      <c r="F40" s="72"/>
      <c r="G40" s="72"/>
      <c r="H40" s="85"/>
      <c r="I40" s="85"/>
      <c r="J40" s="85"/>
      <c r="K40" s="77"/>
      <c r="L40" s="77"/>
      <c r="M40" s="77"/>
      <c r="N40" s="77"/>
      <c r="O40" s="77"/>
      <c r="P40" s="77"/>
      <c r="Q40" s="77"/>
      <c r="R40" s="77"/>
      <c r="S40" s="77"/>
      <c r="T40" s="77"/>
      <c r="U40" s="77"/>
      <c r="V40" s="77"/>
      <c r="W40" s="77"/>
      <c r="X40" s="72"/>
      <c r="Y40" s="73"/>
    </row>
    <row r="41" spans="1:25" ht="18.75" customHeight="1" x14ac:dyDescent="0.15">
      <c r="A41" s="74"/>
      <c r="B41" s="72"/>
      <c r="C41" s="72"/>
      <c r="D41" s="72"/>
      <c r="E41" s="72"/>
      <c r="F41" s="72"/>
      <c r="G41" s="72"/>
      <c r="H41" s="112" t="s">
        <v>27</v>
      </c>
      <c r="I41" s="113"/>
      <c r="J41" s="113"/>
      <c r="K41" s="114"/>
      <c r="L41" s="114"/>
      <c r="M41" s="114"/>
      <c r="N41" s="114"/>
      <c r="O41" s="114"/>
      <c r="P41" s="114"/>
      <c r="Q41" s="114"/>
      <c r="R41" s="114"/>
      <c r="S41" s="86" t="s">
        <v>13</v>
      </c>
      <c r="T41" s="77"/>
      <c r="U41" s="77"/>
      <c r="V41" s="77"/>
      <c r="W41" s="77"/>
      <c r="X41" s="72"/>
      <c r="Y41" s="73"/>
    </row>
    <row r="42" spans="1:25" ht="14.25" thickBot="1" x14ac:dyDescent="0.2">
      <c r="A42" s="78"/>
      <c r="B42" s="79"/>
      <c r="C42" s="79"/>
      <c r="D42" s="79"/>
      <c r="E42" s="79"/>
      <c r="F42" s="79"/>
      <c r="G42" s="79"/>
      <c r="H42" s="79"/>
      <c r="I42" s="79"/>
      <c r="J42" s="79"/>
      <c r="K42" s="79"/>
      <c r="L42" s="79"/>
      <c r="M42" s="79"/>
      <c r="N42" s="79"/>
      <c r="O42" s="79"/>
      <c r="P42" s="79"/>
      <c r="Q42" s="79"/>
      <c r="R42" s="79"/>
      <c r="S42" s="79"/>
      <c r="T42" s="79"/>
      <c r="U42" s="79"/>
      <c r="V42" s="79"/>
      <c r="W42" s="79"/>
      <c r="X42" s="79"/>
      <c r="Y42" s="80"/>
    </row>
    <row r="43" spans="1:25" ht="7.5" customHeight="1" x14ac:dyDescent="0.15"/>
  </sheetData>
  <mergeCells count="76">
    <mergeCell ref="C1:U1"/>
    <mergeCell ref="L5:R6"/>
    <mergeCell ref="E6:K6"/>
    <mergeCell ref="D5:D6"/>
    <mergeCell ref="E5:K5"/>
    <mergeCell ref="R2:T2"/>
    <mergeCell ref="A3:W3"/>
    <mergeCell ref="B5:B6"/>
    <mergeCell ref="A5:A6"/>
    <mergeCell ref="C5:C6"/>
    <mergeCell ref="A32:B32"/>
    <mergeCell ref="C32:I32"/>
    <mergeCell ref="O32:W32"/>
    <mergeCell ref="V5:Y6"/>
    <mergeCell ref="B34:R34"/>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41:J41"/>
    <mergeCell ref="K41:R41"/>
    <mergeCell ref="B38:C38"/>
    <mergeCell ref="M38:R38"/>
    <mergeCell ref="T38:W38"/>
    <mergeCell ref="H39:J39"/>
    <mergeCell ref="K39:T39"/>
    <mergeCell ref="N36:P36"/>
    <mergeCell ref="H37:J37"/>
    <mergeCell ref="K37:W37"/>
    <mergeCell ref="K36:L36"/>
    <mergeCell ref="V21:Y21"/>
    <mergeCell ref="V27:Y27"/>
    <mergeCell ref="V28:Y28"/>
    <mergeCell ref="V29:Y29"/>
    <mergeCell ref="V30:Y30"/>
    <mergeCell ref="V31:Y31"/>
    <mergeCell ref="L22:M22"/>
    <mergeCell ref="L23:M23"/>
    <mergeCell ref="L24:M24"/>
    <mergeCell ref="L25:M25"/>
    <mergeCell ref="L26:M26"/>
    <mergeCell ref="L27:M27"/>
    <mergeCell ref="L7:M7"/>
    <mergeCell ref="L8:M8"/>
    <mergeCell ref="L9:M9"/>
    <mergeCell ref="L10:M10"/>
    <mergeCell ref="L11:M11"/>
    <mergeCell ref="L12:M12"/>
    <mergeCell ref="L13:M13"/>
    <mergeCell ref="L14:M14"/>
    <mergeCell ref="L15:M15"/>
    <mergeCell ref="L16:M16"/>
    <mergeCell ref="L28:M28"/>
    <mergeCell ref="L29:M29"/>
    <mergeCell ref="L30:M30"/>
    <mergeCell ref="L31:M31"/>
    <mergeCell ref="L17:M17"/>
    <mergeCell ref="L18:M18"/>
    <mergeCell ref="L19:M19"/>
    <mergeCell ref="L20:M20"/>
    <mergeCell ref="L21:M21"/>
  </mergeCells>
  <phoneticPr fontId="1"/>
  <conditionalFormatting sqref="S12:S31">
    <cfRule type="cellIs" dxfId="7" priority="9" stopIfTrue="1" operator="greaterThanOrEqual">
      <formula>18</formula>
    </cfRule>
  </conditionalFormatting>
  <conditionalFormatting sqref="S9:S11">
    <cfRule type="cellIs" dxfId="6" priority="5" stopIfTrue="1" operator="greaterThanOrEqual">
      <formula>18</formula>
    </cfRule>
  </conditionalFormatting>
  <conditionalFormatting sqref="S7:S8">
    <cfRule type="cellIs" dxfId="5" priority="3" stopIfTrue="1" operator="greaterThanOrEqual">
      <formula>18</formula>
    </cfRule>
  </conditionalFormatting>
  <conditionalFormatting sqref="S7">
    <cfRule type="cellIs" dxfId="4" priority="2" stopIfTrue="1" operator="greaterThanOrEqual">
      <formula>18</formula>
    </cfRule>
  </conditionalFormatting>
  <dataValidations count="2">
    <dataValidation imeMode="hiragana" allowBlank="1" showInputMessage="1" showErrorMessage="1" sqref="C1:U1 C7:C31"/>
    <dataValidation type="custom" errorStyle="warning" allowBlank="1" showInputMessage="1" showErrorMessage="1" errorTitle="年齢と学年が合いません。" error="過年度の場合は、提出書類が必要です。" sqref="S7:S31">
      <formula1>OR(AND(D7=1,S7=15)+AND(D7=2,S7=16)+AND(D7=3,S7=17))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1"/>
  <sheetViews>
    <sheetView topLeftCell="A25" zoomScale="75" workbookViewId="0">
      <selection activeCell="C68" sqref="C68"/>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5" t="str">
        <f>記入欄!C1</f>
        <v>第８回全国高等学校7人制ラグビーフットボール大会大阪府予選参加申込書</v>
      </c>
      <c r="E1" s="155"/>
      <c r="F1" s="155"/>
      <c r="G1" s="155"/>
      <c r="H1" s="155"/>
      <c r="I1" s="155"/>
      <c r="J1" s="155"/>
      <c r="K1" s="155"/>
      <c r="L1" s="155"/>
      <c r="M1" s="155"/>
      <c r="N1" s="155"/>
      <c r="O1" s="155"/>
      <c r="P1" s="155"/>
      <c r="Q1" s="155"/>
      <c r="R1" s="155"/>
      <c r="S1" s="155"/>
      <c r="T1" s="155"/>
      <c r="U1" s="155"/>
      <c r="V1" s="155"/>
    </row>
    <row r="2" spans="1:26" ht="23.25" customHeight="1" x14ac:dyDescent="0.15">
      <c r="S2" s="142" t="s">
        <v>29</v>
      </c>
      <c r="T2" s="142"/>
      <c r="U2" s="143"/>
      <c r="V2" s="30">
        <v>2704</v>
      </c>
      <c r="W2" s="48" t="str">
        <f>記入欄!V2:V2</f>
        <v>-</v>
      </c>
      <c r="X2" s="48">
        <f>記入欄!W2:W2</f>
        <v>0</v>
      </c>
      <c r="Y2" s="48">
        <f>記入欄!X2:X2</f>
        <v>0</v>
      </c>
      <c r="Z2" s="49">
        <f>記入欄!Y2:Y2</f>
        <v>0</v>
      </c>
    </row>
    <row r="3" spans="1:26" s="15" customFormat="1" ht="4.5" customHeight="1" x14ac:dyDescent="0.15">
      <c r="A3" s="90"/>
      <c r="B3" s="90"/>
      <c r="C3" s="90"/>
      <c r="D3" s="90"/>
      <c r="E3" s="90"/>
      <c r="F3" s="90"/>
      <c r="G3" s="90"/>
      <c r="H3" s="90"/>
      <c r="I3" s="90"/>
      <c r="J3" s="90"/>
      <c r="K3" s="90"/>
      <c r="L3" s="90"/>
      <c r="M3" s="90"/>
      <c r="N3" s="90"/>
      <c r="O3" s="90"/>
      <c r="P3" s="90"/>
      <c r="Q3" s="90"/>
      <c r="R3" s="90"/>
      <c r="S3" s="90"/>
      <c r="T3" s="90"/>
      <c r="U3" s="90"/>
      <c r="V3" s="90"/>
      <c r="W3" s="90"/>
      <c r="X3" s="90"/>
    </row>
    <row r="4" spans="1:26" s="17" customFormat="1" ht="6" customHeight="1" thickBot="1" x14ac:dyDescent="0.2">
      <c r="A4" s="99"/>
      <c r="B4" s="100"/>
      <c r="C4" s="100"/>
      <c r="D4" s="100"/>
      <c r="E4" s="100"/>
      <c r="F4" s="100"/>
      <c r="G4" s="100"/>
      <c r="H4" s="100"/>
      <c r="I4" s="100"/>
      <c r="J4" s="100"/>
      <c r="K4" s="100"/>
      <c r="L4" s="100"/>
      <c r="M4" s="100"/>
      <c r="N4" s="100"/>
      <c r="O4" s="100"/>
      <c r="P4" s="100"/>
      <c r="Q4" s="100"/>
      <c r="R4" s="100"/>
      <c r="S4" s="100"/>
      <c r="T4" s="100"/>
      <c r="U4" s="100"/>
      <c r="V4" s="100"/>
      <c r="W4" s="99"/>
      <c r="X4" s="99"/>
    </row>
    <row r="5" spans="1:26" ht="14.25" customHeight="1" x14ac:dyDescent="0.15">
      <c r="A5" s="159" t="s">
        <v>46</v>
      </c>
      <c r="B5" s="145" t="s">
        <v>1</v>
      </c>
      <c r="C5" s="123" t="s">
        <v>20</v>
      </c>
      <c r="D5" s="147" t="s">
        <v>23</v>
      </c>
      <c r="E5" s="137" t="s">
        <v>2</v>
      </c>
      <c r="F5" s="139" t="s">
        <v>15</v>
      </c>
      <c r="G5" s="140"/>
      <c r="H5" s="140"/>
      <c r="I5" s="140"/>
      <c r="J5" s="140"/>
      <c r="K5" s="140"/>
      <c r="L5" s="141"/>
      <c r="M5" s="131" t="s">
        <v>14</v>
      </c>
      <c r="N5" s="132"/>
      <c r="O5" s="132"/>
      <c r="P5" s="132"/>
      <c r="Q5" s="132"/>
      <c r="R5" s="132"/>
      <c r="S5" s="133"/>
      <c r="T5" s="31" t="s">
        <v>16</v>
      </c>
      <c r="U5" s="31" t="s">
        <v>17</v>
      </c>
      <c r="V5" s="31" t="s">
        <v>18</v>
      </c>
      <c r="W5" s="123" t="s">
        <v>4</v>
      </c>
      <c r="X5" s="124"/>
      <c r="Y5" s="124"/>
      <c r="Z5" s="125"/>
    </row>
    <row r="6" spans="1:26" ht="13.5" customHeight="1" thickBot="1" x14ac:dyDescent="0.2">
      <c r="A6" s="159"/>
      <c r="B6" s="146"/>
      <c r="C6" s="126"/>
      <c r="D6" s="148"/>
      <c r="E6" s="138"/>
      <c r="F6" s="135" t="s">
        <v>5</v>
      </c>
      <c r="G6" s="135"/>
      <c r="H6" s="135"/>
      <c r="I6" s="135"/>
      <c r="J6" s="135"/>
      <c r="K6" s="135"/>
      <c r="L6" s="135"/>
      <c r="M6" s="134"/>
      <c r="N6" s="135"/>
      <c r="O6" s="135"/>
      <c r="P6" s="135"/>
      <c r="Q6" s="135"/>
      <c r="R6" s="135"/>
      <c r="S6" s="136"/>
      <c r="T6" s="32" t="s">
        <v>48</v>
      </c>
      <c r="U6" s="33" t="s">
        <v>21</v>
      </c>
      <c r="V6" s="33" t="s">
        <v>24</v>
      </c>
      <c r="W6" s="126"/>
      <c r="X6" s="127"/>
      <c r="Y6" s="127"/>
      <c r="Z6" s="128"/>
    </row>
    <row r="7" spans="1:26" s="17" customFormat="1" ht="24" customHeight="1" x14ac:dyDescent="0.15">
      <c r="A7" s="94"/>
      <c r="B7" s="98">
        <v>1</v>
      </c>
      <c r="C7" s="28" t="str">
        <f>IF(A7="","",VLOOKUP($A7,記入欄!$A$7:$Y$31,2,0))</f>
        <v/>
      </c>
      <c r="D7" s="92" t="str">
        <f>IF(A7="","",VLOOKUP($A7,記入欄!$A$7:$Y$31,3,0))</f>
        <v/>
      </c>
      <c r="E7" s="34" t="str">
        <f>IF(A7="","",VLOOKUP($A7,記入欄!$A$7:$Y$31,4,0))</f>
        <v/>
      </c>
      <c r="F7" s="37" t="s">
        <v>0</v>
      </c>
      <c r="G7" s="10" t="str">
        <f>IF(A7="","",VLOOKUP($A7,記入欄!$A$7:$Y$31,6,0))</f>
        <v/>
      </c>
      <c r="H7" s="10" t="s">
        <v>6</v>
      </c>
      <c r="I7" s="10" t="str">
        <f>IF(A7="","",VLOOKUP($A7,記入欄!$A$7:$Y$31,8,0))</f>
        <v/>
      </c>
      <c r="J7" s="10" t="s">
        <v>8</v>
      </c>
      <c r="K7" s="10" t="str">
        <f>IF(A7="","",VLOOKUP($A7,記入欄!$A$7:$Y$31,10,0))</f>
        <v/>
      </c>
      <c r="L7" s="10" t="s">
        <v>10</v>
      </c>
      <c r="M7" s="109" t="str">
        <f>IF(A7="","",VLOOKUP($A7,記入欄!$A$7:$Y$31,12,0))</f>
        <v/>
      </c>
      <c r="N7" s="110" t="e">
        <f>IF(#REF!="","",VLOOKUP($A7,記入欄!$A$7:$Y$31,15,0))</f>
        <v>#REF!</v>
      </c>
      <c r="O7" s="10" t="s">
        <v>6</v>
      </c>
      <c r="P7" s="10" t="str">
        <f>IF(A7="","",VLOOKUP($A7,記入欄!$A$7:$Y$31,15,0))</f>
        <v/>
      </c>
      <c r="Q7" s="10" t="s">
        <v>8</v>
      </c>
      <c r="R7" s="10" t="str">
        <f>IF(A7="","",VLOOKUP($A7,記入欄!$A$7:$Y$31,17,0))</f>
        <v/>
      </c>
      <c r="S7" s="35" t="s">
        <v>10</v>
      </c>
      <c r="T7" s="36" t="str">
        <f>IF(A7="","",VLOOKUP($A7,記入欄!$A$7:$Y$31,19,0))</f>
        <v/>
      </c>
      <c r="U7" s="27" t="str">
        <f>IF(A7="","",VLOOKUP($A7,記入欄!$A$7:$Y$31,20,0))</f>
        <v/>
      </c>
      <c r="V7" s="27" t="str">
        <f>IF(A7="","",VLOOKUP($A7,記入欄!$A$7:$Y$31,21,0))</f>
        <v/>
      </c>
      <c r="W7" s="109" t="str">
        <f>IF(A7="","",VLOOKUP($A7,記入欄!$A$7:$Y$31,22,0))</f>
        <v/>
      </c>
      <c r="X7" s="110"/>
      <c r="Y7" s="110"/>
      <c r="Z7" s="158"/>
    </row>
    <row r="8" spans="1:26" s="17" customFormat="1" ht="24" customHeight="1" x14ac:dyDescent="0.15">
      <c r="A8" s="94"/>
      <c r="B8" s="47">
        <v>2</v>
      </c>
      <c r="C8" s="22" t="str">
        <f>IF(A8="","",VLOOKUP($A8,記入欄!$A$7:$Y$31,2,0))</f>
        <v/>
      </c>
      <c r="D8" s="93" t="str">
        <f>IF(A8="","",VLOOKUP($A8,記入欄!$A$7:$Y$31,3,0))</f>
        <v/>
      </c>
      <c r="E8" s="22" t="str">
        <f>IF(A8="","",VLOOKUP($A8,記入欄!$A$7:$Y$31,4,0))</f>
        <v/>
      </c>
      <c r="F8" s="38" t="s">
        <v>42</v>
      </c>
      <c r="G8" s="3" t="str">
        <f>IF(A8="","",VLOOKUP($A8,記入欄!$A$7:$Y$31,6,0))</f>
        <v/>
      </c>
      <c r="H8" s="3" t="s">
        <v>43</v>
      </c>
      <c r="I8" s="3" t="str">
        <f>IF(A8="","",VLOOKUP($A8,記入欄!$A$7:$Y$31,8,0))</f>
        <v/>
      </c>
      <c r="J8" s="3" t="s">
        <v>7</v>
      </c>
      <c r="K8" s="3" t="str">
        <f>IF(A8="","",VLOOKUP($A8,記入欄!$A$7:$Y$31,10,0))</f>
        <v/>
      </c>
      <c r="L8" s="3" t="s">
        <v>9</v>
      </c>
      <c r="M8" s="107" t="str">
        <f>IF(A8="","",VLOOKUP($A8,記入欄!$A$7:$Y$31,12,0))</f>
        <v/>
      </c>
      <c r="N8" s="108" t="e">
        <f>IF(#REF!="","",VLOOKUP($A8,記入欄!$A$7:$Y$31,15,0))</f>
        <v>#REF!</v>
      </c>
      <c r="O8" s="3" t="s">
        <v>43</v>
      </c>
      <c r="P8" s="3" t="str">
        <f>IF(A8="","",VLOOKUP($A8,記入欄!$A$7:$Y$31,15,0))</f>
        <v/>
      </c>
      <c r="Q8" s="3" t="s">
        <v>7</v>
      </c>
      <c r="R8" s="3" t="str">
        <f>IF(A8="","",VLOOKUP($A8,記入欄!$A$7:$Y$31,17,0))</f>
        <v/>
      </c>
      <c r="S8" s="16" t="s">
        <v>9</v>
      </c>
      <c r="T8" s="21" t="str">
        <f>IF(A8="","",VLOOKUP($A8,記入欄!$A$7:$Y$31,19,0))</f>
        <v/>
      </c>
      <c r="U8" s="19" t="str">
        <f>IF(A8="","",VLOOKUP($A8,記入欄!$A$7:$Y$31,20,0))</f>
        <v/>
      </c>
      <c r="V8" s="19" t="str">
        <f>IF(A8="","",VLOOKUP($A8,記入欄!$A$7:$Y$31,21,0))</f>
        <v/>
      </c>
      <c r="W8" s="107" t="str">
        <f>IF(A8="","",VLOOKUP($A8,記入欄!$A$7:$Y$31,22,0))</f>
        <v/>
      </c>
      <c r="X8" s="108"/>
      <c r="Y8" s="108"/>
      <c r="Z8" s="115"/>
    </row>
    <row r="9" spans="1:26" s="17" customFormat="1" ht="24" customHeight="1" x14ac:dyDescent="0.15">
      <c r="A9" s="94"/>
      <c r="B9" s="47">
        <v>3</v>
      </c>
      <c r="C9" s="22" t="str">
        <f>IF(A9="","",VLOOKUP($A9,記入欄!$A$7:$Y$31,2,0))</f>
        <v/>
      </c>
      <c r="D9" s="93" t="str">
        <f>IF(A9="","",VLOOKUP($A9,記入欄!$A$7:$Y$31,3,0))</f>
        <v/>
      </c>
      <c r="E9" s="22" t="str">
        <f>IF(A9="","",VLOOKUP($A9,記入欄!$A$7:$Y$31,4,0))</f>
        <v/>
      </c>
      <c r="F9" s="38" t="s">
        <v>42</v>
      </c>
      <c r="G9" s="3" t="str">
        <f>IF(A9="","",VLOOKUP($A9,記入欄!$A$7:$Y$31,6,0))</f>
        <v/>
      </c>
      <c r="H9" s="3" t="s">
        <v>43</v>
      </c>
      <c r="I9" s="11" t="str">
        <f>IF(A9="","",VLOOKUP($A9,記入欄!$A$7:$Y$31,8,0))</f>
        <v/>
      </c>
      <c r="J9" s="3" t="s">
        <v>7</v>
      </c>
      <c r="K9" s="3" t="str">
        <f>IF(A9="","",VLOOKUP($A9,記入欄!$A$7:$Y$31,10,0))</f>
        <v/>
      </c>
      <c r="L9" s="3" t="s">
        <v>9</v>
      </c>
      <c r="M9" s="107" t="str">
        <f>IF(A9="","",VLOOKUP($A9,記入欄!$A$7:$Y$31,12,0))</f>
        <v/>
      </c>
      <c r="N9" s="108" t="e">
        <f>IF(#REF!="","",VLOOKUP($A9,記入欄!$A$7:$Y$31,15,0))</f>
        <v>#REF!</v>
      </c>
      <c r="O9" s="3" t="s">
        <v>43</v>
      </c>
      <c r="P9" s="3" t="str">
        <f>IF(A9="","",VLOOKUP($A9,記入欄!$A$7:$Y$31,15,0))</f>
        <v/>
      </c>
      <c r="Q9" s="3" t="s">
        <v>7</v>
      </c>
      <c r="R9" s="3" t="str">
        <f>IF(A9="","",VLOOKUP($A9,記入欄!$A$7:$Y$31,17,0))</f>
        <v/>
      </c>
      <c r="S9" s="16" t="s">
        <v>9</v>
      </c>
      <c r="T9" s="21" t="str">
        <f>IF(A9="","",VLOOKUP($A9,記入欄!$A$7:$Y$31,19,0))</f>
        <v/>
      </c>
      <c r="U9" s="19" t="str">
        <f>IF(A9="","",VLOOKUP($A9,記入欄!$A$7:$Y$31,20,0))</f>
        <v/>
      </c>
      <c r="V9" s="19" t="str">
        <f>IF(A9="","",VLOOKUP($A9,記入欄!$A$7:$Y$31,21,0))</f>
        <v/>
      </c>
      <c r="W9" s="107" t="str">
        <f>IF(A9="","",VLOOKUP($A9,記入欄!$A$7:$Y$31,22,0))</f>
        <v/>
      </c>
      <c r="X9" s="108"/>
      <c r="Y9" s="108"/>
      <c r="Z9" s="115"/>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42</v>
      </c>
      <c r="G10" s="3" t="str">
        <f>IF(A10="","",VLOOKUP($A10,記入欄!$A$7:$Y$31,6,0))</f>
        <v/>
      </c>
      <c r="H10" s="3" t="s">
        <v>43</v>
      </c>
      <c r="I10" s="11" t="str">
        <f>IF(A10="","",VLOOKUP($A10,記入欄!$A$7:$Y$31,8,0))</f>
        <v/>
      </c>
      <c r="J10" s="3" t="s">
        <v>7</v>
      </c>
      <c r="K10" s="18" t="str">
        <f>IF(A10="","",VLOOKUP($A10,記入欄!$A$7:$Y$31,10,0))</f>
        <v/>
      </c>
      <c r="L10" s="3" t="s">
        <v>9</v>
      </c>
      <c r="M10" s="107" t="str">
        <f>IF(A10="","",VLOOKUP($A10,記入欄!$A$7:$Y$31,12,0))</f>
        <v/>
      </c>
      <c r="N10" s="108" t="e">
        <f>IF(#REF!="","",VLOOKUP($A10,記入欄!$A$7:$Y$31,15,0))</f>
        <v>#REF!</v>
      </c>
      <c r="O10" s="3" t="s">
        <v>43</v>
      </c>
      <c r="P10" s="3" t="str">
        <f>IF(A10="","",VLOOKUP($A10,記入欄!$A$7:$Y$31,15,0))</f>
        <v/>
      </c>
      <c r="Q10" s="3" t="s">
        <v>7</v>
      </c>
      <c r="R10" s="3" t="str">
        <f>IF(A10="","",VLOOKUP($A10,記入欄!$A$7:$Y$31,17,0))</f>
        <v/>
      </c>
      <c r="S10" s="16" t="s">
        <v>9</v>
      </c>
      <c r="T10" s="21" t="str">
        <f>IF(A10="","",VLOOKUP($A10,記入欄!$A$7:$Y$31,19,0))</f>
        <v/>
      </c>
      <c r="U10" s="19" t="str">
        <f>IF(A10="","",VLOOKUP($A10,記入欄!$A$7:$Y$31,20,0))</f>
        <v/>
      </c>
      <c r="V10" s="19" t="str">
        <f>IF(A10="","",VLOOKUP($A10,記入欄!$A$7:$Y$31,21,0))</f>
        <v/>
      </c>
      <c r="W10" s="107" t="str">
        <f>IF(A10="","",VLOOKUP($A10,記入欄!$A$7:$Y$31,22,0))</f>
        <v/>
      </c>
      <c r="X10" s="108"/>
      <c r="Y10" s="108"/>
      <c r="Z10" s="115"/>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42</v>
      </c>
      <c r="G11" s="3" t="str">
        <f>IF(A11="","",VLOOKUP($A11,記入欄!$A$7:$Y$31,6,0))</f>
        <v/>
      </c>
      <c r="H11" s="3" t="s">
        <v>43</v>
      </c>
      <c r="I11" s="11" t="str">
        <f>IF(A11="","",VLOOKUP($A11,記入欄!$A$7:$Y$31,8,0))</f>
        <v/>
      </c>
      <c r="J11" s="3" t="s">
        <v>7</v>
      </c>
      <c r="K11" s="3" t="str">
        <f>IF(A11="","",VLOOKUP($A11,記入欄!$A$7:$Y$31,10,0))</f>
        <v/>
      </c>
      <c r="L11" s="3" t="s">
        <v>9</v>
      </c>
      <c r="M11" s="107" t="str">
        <f>IF(A11="","",VLOOKUP($A11,記入欄!$A$7:$Y$31,12,0))</f>
        <v/>
      </c>
      <c r="N11" s="108" t="e">
        <f>IF(#REF!="","",VLOOKUP($A11,記入欄!$A$7:$Y$31,15,0))</f>
        <v>#REF!</v>
      </c>
      <c r="O11" s="3" t="s">
        <v>43</v>
      </c>
      <c r="P11" s="3" t="str">
        <f>IF(A11="","",VLOOKUP($A11,記入欄!$A$7:$Y$31,15,0))</f>
        <v/>
      </c>
      <c r="Q11" s="3" t="s">
        <v>7</v>
      </c>
      <c r="R11" s="3" t="str">
        <f>IF(A11="","",VLOOKUP($A11,記入欄!$A$7:$Y$31,17,0))</f>
        <v/>
      </c>
      <c r="S11" s="16" t="s">
        <v>9</v>
      </c>
      <c r="T11" s="21" t="str">
        <f>IF(A11="","",VLOOKUP($A11,記入欄!$A$7:$Y$31,19,0))</f>
        <v/>
      </c>
      <c r="U11" s="19" t="str">
        <f>IF(A11="","",VLOOKUP($A11,記入欄!$A$7:$Y$31,20,0))</f>
        <v/>
      </c>
      <c r="V11" s="19" t="str">
        <f>IF(A11="","",VLOOKUP($A11,記入欄!$A$7:$Y$31,21,0))</f>
        <v/>
      </c>
      <c r="W11" s="107" t="str">
        <f>IF(A11="","",VLOOKUP($A11,記入欄!$A$7:$Y$31,22,0))</f>
        <v/>
      </c>
      <c r="X11" s="108"/>
      <c r="Y11" s="108"/>
      <c r="Z11" s="115"/>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42</v>
      </c>
      <c r="G12" s="3" t="str">
        <f>IF(A12="","",VLOOKUP($A12,記入欄!$A$7:$Y$31,6,0))</f>
        <v/>
      </c>
      <c r="H12" s="3" t="s">
        <v>43</v>
      </c>
      <c r="I12" s="11" t="str">
        <f>IF(A12="","",VLOOKUP($A12,記入欄!$A$7:$Y$31,8,0))</f>
        <v/>
      </c>
      <c r="J12" s="3" t="s">
        <v>7</v>
      </c>
      <c r="K12" s="18" t="str">
        <f>IF(A12="","",VLOOKUP($A12,記入欄!$A$7:$Y$31,10,0))</f>
        <v/>
      </c>
      <c r="L12" s="3" t="s">
        <v>9</v>
      </c>
      <c r="M12" s="107" t="str">
        <f>IF(A12="","",VLOOKUP($A12,記入欄!$A$7:$Y$31,12,0))</f>
        <v/>
      </c>
      <c r="N12" s="108" t="e">
        <f>IF(#REF!="","",VLOOKUP($A12,記入欄!$A$7:$Y$31,15,0))</f>
        <v>#REF!</v>
      </c>
      <c r="O12" s="3" t="s">
        <v>43</v>
      </c>
      <c r="P12" s="3" t="str">
        <f>IF(A12="","",VLOOKUP($A12,記入欄!$A$7:$Y$31,15,0))</f>
        <v/>
      </c>
      <c r="Q12" s="3" t="s">
        <v>7</v>
      </c>
      <c r="R12" s="3" t="str">
        <f>IF(A12="","",VLOOKUP($A12,記入欄!$A$7:$Y$31,17,0))</f>
        <v/>
      </c>
      <c r="S12" s="16" t="s">
        <v>9</v>
      </c>
      <c r="T12" s="21" t="str">
        <f>IF(A12="","",VLOOKUP($A12,記入欄!$A$7:$Y$31,19,0))</f>
        <v/>
      </c>
      <c r="U12" s="19" t="str">
        <f>IF(A12="","",VLOOKUP($A12,記入欄!$A$7:$Y$31,20,0))</f>
        <v/>
      </c>
      <c r="V12" s="19" t="str">
        <f>IF(A12="","",VLOOKUP($A12,記入欄!$A$7:$Y$31,21,0))</f>
        <v/>
      </c>
      <c r="W12" s="107" t="str">
        <f>IF(A12="","",VLOOKUP($A12,記入欄!$A$7:$Y$31,22,0))</f>
        <v/>
      </c>
      <c r="X12" s="108"/>
      <c r="Y12" s="108"/>
      <c r="Z12" s="115"/>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42</v>
      </c>
      <c r="G13" s="3" t="str">
        <f>IF(A13="","",VLOOKUP($A13,記入欄!$A$7:$Y$31,6,0))</f>
        <v/>
      </c>
      <c r="H13" s="3" t="s">
        <v>43</v>
      </c>
      <c r="I13" s="11" t="str">
        <f>IF(A13="","",VLOOKUP($A13,記入欄!$A$7:$Y$31,8,0))</f>
        <v/>
      </c>
      <c r="J13" s="3" t="s">
        <v>7</v>
      </c>
      <c r="K13" s="3" t="str">
        <f>IF(A13="","",VLOOKUP($A13,記入欄!$A$7:$Y$31,10,0))</f>
        <v/>
      </c>
      <c r="L13" s="3" t="s">
        <v>9</v>
      </c>
      <c r="M13" s="107" t="str">
        <f>IF(A13="","",VLOOKUP($A13,記入欄!$A$7:$Y$31,12,0))</f>
        <v/>
      </c>
      <c r="N13" s="108" t="e">
        <f>IF(#REF!="","",VLOOKUP($A13,記入欄!$A$7:$Y$31,15,0))</f>
        <v>#REF!</v>
      </c>
      <c r="O13" s="3" t="s">
        <v>43</v>
      </c>
      <c r="P13" s="3" t="str">
        <f>IF(A13="","",VLOOKUP($A13,記入欄!$A$7:$Y$31,15,0))</f>
        <v/>
      </c>
      <c r="Q13" s="3" t="s">
        <v>7</v>
      </c>
      <c r="R13" s="3" t="str">
        <f>IF(A13="","",VLOOKUP($A13,記入欄!$A$7:$Y$31,17,0))</f>
        <v/>
      </c>
      <c r="S13" s="16" t="s">
        <v>9</v>
      </c>
      <c r="T13" s="21" t="str">
        <f>IF(A13="","",VLOOKUP($A13,記入欄!$A$7:$Y$31,19,0))</f>
        <v/>
      </c>
      <c r="U13" s="19" t="str">
        <f>IF(A13="","",VLOOKUP($A13,記入欄!$A$7:$Y$31,20,0))</f>
        <v/>
      </c>
      <c r="V13" s="19" t="str">
        <f>IF(A13="","",VLOOKUP($A13,記入欄!$A$7:$Y$31,21,0))</f>
        <v/>
      </c>
      <c r="W13" s="107" t="str">
        <f>IF(A13="","",VLOOKUP($A13,記入欄!$A$7:$Y$31,22,0))</f>
        <v/>
      </c>
      <c r="X13" s="108"/>
      <c r="Y13" s="108"/>
      <c r="Z13" s="115"/>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42</v>
      </c>
      <c r="G14" s="3" t="str">
        <f>IF(A14="","",VLOOKUP($A14,記入欄!$A$7:$Y$31,6,0))</f>
        <v/>
      </c>
      <c r="H14" s="3" t="s">
        <v>43</v>
      </c>
      <c r="I14" s="11" t="str">
        <f>IF(A14="","",VLOOKUP($A14,記入欄!$A$7:$Y$31,8,0))</f>
        <v/>
      </c>
      <c r="J14" s="3" t="s">
        <v>7</v>
      </c>
      <c r="K14" s="18" t="str">
        <f>IF(A14="","",VLOOKUP($A14,記入欄!$A$7:$Y$31,10,0))</f>
        <v/>
      </c>
      <c r="L14" s="3" t="s">
        <v>9</v>
      </c>
      <c r="M14" s="107" t="str">
        <f>IF(A14="","",VLOOKUP($A14,記入欄!$A$7:$Y$31,12,0))</f>
        <v/>
      </c>
      <c r="N14" s="108" t="e">
        <f>IF(#REF!="","",VLOOKUP($A14,記入欄!$A$7:$Y$31,15,0))</f>
        <v>#REF!</v>
      </c>
      <c r="O14" s="3" t="s">
        <v>43</v>
      </c>
      <c r="P14" s="3" t="str">
        <f>IF(A14="","",VLOOKUP($A14,記入欄!$A$7:$Y$31,15,0))</f>
        <v/>
      </c>
      <c r="Q14" s="3" t="s">
        <v>7</v>
      </c>
      <c r="R14" s="3" t="str">
        <f>IF(A14="","",VLOOKUP($A14,記入欄!$A$7:$Y$31,17,0))</f>
        <v/>
      </c>
      <c r="S14" s="16" t="s">
        <v>9</v>
      </c>
      <c r="T14" s="21" t="str">
        <f>IF(A14="","",VLOOKUP($A14,記入欄!$A$7:$Y$31,19,0))</f>
        <v/>
      </c>
      <c r="U14" s="19" t="str">
        <f>IF(A14="","",VLOOKUP($A14,記入欄!$A$7:$Y$31,20,0))</f>
        <v/>
      </c>
      <c r="V14" s="19" t="str">
        <f>IF(A14="","",VLOOKUP($A14,記入欄!$A$7:$Y$31,21,0))</f>
        <v/>
      </c>
      <c r="W14" s="107" t="str">
        <f>IF(A14="","",VLOOKUP($A14,記入欄!$A$7:$Y$31,22,0))</f>
        <v/>
      </c>
      <c r="X14" s="108"/>
      <c r="Y14" s="108"/>
      <c r="Z14" s="115"/>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42</v>
      </c>
      <c r="G15" s="3" t="str">
        <f>IF(A15="","",VLOOKUP($A15,記入欄!$A$7:$Y$31,6,0))</f>
        <v/>
      </c>
      <c r="H15" s="3" t="s">
        <v>43</v>
      </c>
      <c r="I15" s="11" t="str">
        <f>IF(A15="","",VLOOKUP($A15,記入欄!$A$7:$Y$31,8,0))</f>
        <v/>
      </c>
      <c r="J15" s="3" t="s">
        <v>7</v>
      </c>
      <c r="K15" s="3" t="str">
        <f>IF(A15="","",VLOOKUP($A15,記入欄!$A$7:$Y$31,10,0))</f>
        <v/>
      </c>
      <c r="L15" s="3" t="s">
        <v>9</v>
      </c>
      <c r="M15" s="107" t="str">
        <f>IF(A15="","",VLOOKUP($A15,記入欄!$A$7:$Y$31,12,0))</f>
        <v/>
      </c>
      <c r="N15" s="108" t="e">
        <f>IF(#REF!="","",VLOOKUP($A15,記入欄!$A$7:$Y$31,15,0))</f>
        <v>#REF!</v>
      </c>
      <c r="O15" s="3" t="s">
        <v>43</v>
      </c>
      <c r="P15" s="3" t="str">
        <f>IF(A15="","",VLOOKUP($A15,記入欄!$A$7:$Y$31,15,0))</f>
        <v/>
      </c>
      <c r="Q15" s="3" t="s">
        <v>7</v>
      </c>
      <c r="R15" s="3" t="str">
        <f>IF(A15="","",VLOOKUP($A15,記入欄!$A$7:$Y$31,17,0))</f>
        <v/>
      </c>
      <c r="S15" s="16" t="s">
        <v>9</v>
      </c>
      <c r="T15" s="21" t="str">
        <f>IF(A15="","",VLOOKUP($A15,記入欄!$A$7:$Y$31,19,0))</f>
        <v/>
      </c>
      <c r="U15" s="19" t="str">
        <f>IF(A15="","",VLOOKUP($A15,記入欄!$A$7:$Y$31,20,0))</f>
        <v/>
      </c>
      <c r="V15" s="19" t="str">
        <f>IF(A15="","",VLOOKUP($A15,記入欄!$A$7:$Y$31,21,0))</f>
        <v/>
      </c>
      <c r="W15" s="107" t="str">
        <f>IF(A15="","",VLOOKUP($A15,記入欄!$A$7:$Y$31,22,0))</f>
        <v/>
      </c>
      <c r="X15" s="108"/>
      <c r="Y15" s="108"/>
      <c r="Z15" s="115"/>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42</v>
      </c>
      <c r="G16" s="3" t="str">
        <f>IF(A16="","",VLOOKUP($A16,記入欄!$A$7:$Y$31,6,0))</f>
        <v/>
      </c>
      <c r="H16" s="3" t="s">
        <v>43</v>
      </c>
      <c r="I16" s="11" t="str">
        <f>IF(A16="","",VLOOKUP($A16,記入欄!$A$7:$Y$31,8,0))</f>
        <v/>
      </c>
      <c r="J16" s="3" t="s">
        <v>7</v>
      </c>
      <c r="K16" s="18" t="str">
        <f>IF(A16="","",VLOOKUP($A16,記入欄!$A$7:$Y$31,10,0))</f>
        <v/>
      </c>
      <c r="L16" s="3" t="s">
        <v>9</v>
      </c>
      <c r="M16" s="107" t="str">
        <f>IF(A16="","",VLOOKUP($A16,記入欄!$A$7:$Y$31,12,0))</f>
        <v/>
      </c>
      <c r="N16" s="108" t="e">
        <f>IF(#REF!="","",VLOOKUP($A16,記入欄!$A$7:$Y$31,15,0))</f>
        <v>#REF!</v>
      </c>
      <c r="O16" s="3" t="s">
        <v>43</v>
      </c>
      <c r="P16" s="3" t="str">
        <f>IF(A16="","",VLOOKUP($A16,記入欄!$A$7:$Y$31,15,0))</f>
        <v/>
      </c>
      <c r="Q16" s="3" t="s">
        <v>7</v>
      </c>
      <c r="R16" s="3" t="str">
        <f>IF(A16="","",VLOOKUP($A16,記入欄!$A$7:$Y$31,17,0))</f>
        <v/>
      </c>
      <c r="S16" s="16" t="s">
        <v>9</v>
      </c>
      <c r="T16" s="21" t="str">
        <f>IF(A16="","",VLOOKUP($A16,記入欄!$A$7:$Y$31,19,0))</f>
        <v/>
      </c>
      <c r="U16" s="19" t="str">
        <f>IF(A16="","",VLOOKUP($A16,記入欄!$A$7:$Y$31,20,0))</f>
        <v/>
      </c>
      <c r="V16" s="19" t="str">
        <f>IF(A16="","",VLOOKUP($A16,記入欄!$A$7:$Y$31,21,0))</f>
        <v/>
      </c>
      <c r="W16" s="107" t="str">
        <f>IF(A16="","",VLOOKUP($A16,記入欄!$A$7:$Y$31,22,0))</f>
        <v/>
      </c>
      <c r="X16" s="108"/>
      <c r="Y16" s="108"/>
      <c r="Z16" s="115"/>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42</v>
      </c>
      <c r="G17" s="3" t="str">
        <f>IF(A17="","",VLOOKUP($A17,記入欄!$A$7:$Y$31,6,0))</f>
        <v/>
      </c>
      <c r="H17" s="3" t="s">
        <v>43</v>
      </c>
      <c r="I17" s="3" t="str">
        <f>IF(A17="","",VLOOKUP($A17,記入欄!$A$7:$Y$31,8,0))</f>
        <v/>
      </c>
      <c r="J17" s="3" t="s">
        <v>7</v>
      </c>
      <c r="K17" s="3" t="str">
        <f>IF(A17="","",VLOOKUP($A17,記入欄!$A$7:$Y$31,10,0))</f>
        <v/>
      </c>
      <c r="L17" s="3" t="s">
        <v>9</v>
      </c>
      <c r="M17" s="107" t="str">
        <f>IF(A17="","",VLOOKUP($A17,記入欄!$A$7:$Y$31,12,0))</f>
        <v/>
      </c>
      <c r="N17" s="108" t="e">
        <f>IF(#REF!="","",VLOOKUP($A17,記入欄!$A$7:$Y$31,15,0))</f>
        <v>#REF!</v>
      </c>
      <c r="O17" s="3" t="s">
        <v>43</v>
      </c>
      <c r="P17" s="3" t="str">
        <f>IF(A17="","",VLOOKUP($A17,記入欄!$A$7:$Y$31,15,0))</f>
        <v/>
      </c>
      <c r="Q17" s="3" t="s">
        <v>7</v>
      </c>
      <c r="R17" s="3" t="str">
        <f>IF(A17="","",VLOOKUP($A17,記入欄!$A$7:$Y$31,17,0))</f>
        <v/>
      </c>
      <c r="S17" s="16" t="s">
        <v>9</v>
      </c>
      <c r="T17" s="21" t="str">
        <f>IF(A17="","",VLOOKUP($A17,記入欄!$A$7:$Y$31,19,0))</f>
        <v/>
      </c>
      <c r="U17" s="19" t="str">
        <f>IF(A17="","",VLOOKUP($A17,記入欄!$A$7:$Y$31,20,0))</f>
        <v/>
      </c>
      <c r="V17" s="19" t="str">
        <f>IF(A17="","",VLOOKUP($A17,記入欄!$A$7:$Y$31,21,0))</f>
        <v/>
      </c>
      <c r="W17" s="107" t="str">
        <f>IF(A17="","",VLOOKUP($A17,記入欄!$A$7:$Y$31,22,0))</f>
        <v/>
      </c>
      <c r="X17" s="108"/>
      <c r="Y17" s="108"/>
      <c r="Z17" s="115"/>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42</v>
      </c>
      <c r="G18" s="18" t="str">
        <f>IF(A18="","",VLOOKUP($A18,記入欄!$A$7:$Y$31,6,0))</f>
        <v/>
      </c>
      <c r="H18" s="18" t="s">
        <v>43</v>
      </c>
      <c r="I18" s="18" t="str">
        <f>IF(A18="","",VLOOKUP($A18,記入欄!$A$7:$Y$31,8,0))</f>
        <v/>
      </c>
      <c r="J18" s="18" t="s">
        <v>7</v>
      </c>
      <c r="K18" s="18" t="str">
        <f>IF(A18="","",VLOOKUP($A18,記入欄!$A$7:$Y$31,10,0))</f>
        <v/>
      </c>
      <c r="L18" s="18" t="s">
        <v>9</v>
      </c>
      <c r="M18" s="107" t="str">
        <f>IF(A18="","",VLOOKUP($A18,記入欄!$A$7:$Y$31,12,0))</f>
        <v/>
      </c>
      <c r="N18" s="108" t="e">
        <f>IF(#REF!="","",VLOOKUP($A18,記入欄!$A$7:$Y$31,15,0))</f>
        <v>#REF!</v>
      </c>
      <c r="O18" s="18" t="s">
        <v>43</v>
      </c>
      <c r="P18" s="18" t="str">
        <f>IF(A18="","",VLOOKUP($A18,記入欄!$A$7:$Y$31,15,0))</f>
        <v/>
      </c>
      <c r="Q18" s="18" t="s">
        <v>7</v>
      </c>
      <c r="R18" s="18" t="str">
        <f>IF(A18="","",VLOOKUP($A18,記入欄!$A$7:$Y$31,17,0))</f>
        <v/>
      </c>
      <c r="S18" s="26" t="s">
        <v>9</v>
      </c>
      <c r="T18" s="20" t="str">
        <f>IF(A18="","",VLOOKUP($A18,記入欄!$A$7:$Y$31,19,0))</f>
        <v/>
      </c>
      <c r="U18" s="19" t="str">
        <f>IF(A18="","",VLOOKUP($A18,記入欄!$A$7:$Y$31,20,0))</f>
        <v/>
      </c>
      <c r="V18" s="19" t="str">
        <f>IF(A18="","",VLOOKUP($A18,記入欄!$A$7:$Y$31,21,0))</f>
        <v/>
      </c>
      <c r="W18" s="107" t="str">
        <f>IF(A18="","",VLOOKUP($A18,記入欄!$A$7:$Y$31,22,0))</f>
        <v/>
      </c>
      <c r="X18" s="108"/>
      <c r="Y18" s="108"/>
      <c r="Z18" s="115"/>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42</v>
      </c>
      <c r="G19" s="3" t="str">
        <f>IF(A19="","",VLOOKUP($A19,記入欄!$A$7:$Y$31,6,0))</f>
        <v/>
      </c>
      <c r="H19" s="3" t="s">
        <v>43</v>
      </c>
      <c r="I19" s="11" t="str">
        <f>IF(A19="","",VLOOKUP($A19,記入欄!$A$7:$Y$31,8,0))</f>
        <v/>
      </c>
      <c r="J19" s="3" t="s">
        <v>7</v>
      </c>
      <c r="K19" s="3" t="str">
        <f>IF(A19="","",VLOOKUP($A19,記入欄!$A$7:$Y$31,10,0))</f>
        <v/>
      </c>
      <c r="L19" s="3" t="s">
        <v>9</v>
      </c>
      <c r="M19" s="107" t="str">
        <f>IF(A19="","",VLOOKUP($A19,記入欄!$A$7:$Y$31,12,0))</f>
        <v/>
      </c>
      <c r="N19" s="108" t="e">
        <f>IF(#REF!="","",VLOOKUP($A19,記入欄!$A$7:$Y$31,15,0))</f>
        <v>#REF!</v>
      </c>
      <c r="O19" s="3" t="s">
        <v>43</v>
      </c>
      <c r="P19" s="3" t="str">
        <f>IF(A19="","",VLOOKUP($A19,記入欄!$A$7:$Y$31,15,0))</f>
        <v/>
      </c>
      <c r="Q19" s="3" t="s">
        <v>7</v>
      </c>
      <c r="R19" s="3" t="str">
        <f>IF(A19="","",VLOOKUP($A19,記入欄!$A$7:$Y$31,17,0))</f>
        <v/>
      </c>
      <c r="S19" s="16" t="s">
        <v>9</v>
      </c>
      <c r="T19" s="21" t="str">
        <f>IF(A19="","",VLOOKUP($A19,記入欄!$A$7:$Y$31,19,0))</f>
        <v/>
      </c>
      <c r="U19" s="19" t="str">
        <f>IF(A19="","",VLOOKUP($A19,記入欄!$A$7:$Y$31,20,0))</f>
        <v/>
      </c>
      <c r="V19" s="19" t="str">
        <f>IF(A19="","",VLOOKUP($A19,記入欄!$A$7:$Y$31,21,0))</f>
        <v/>
      </c>
      <c r="W19" s="107" t="str">
        <f>IF(A19="","",VLOOKUP($A19,記入欄!$A$7:$Y$31,22,0))</f>
        <v/>
      </c>
      <c r="X19" s="108"/>
      <c r="Y19" s="108"/>
      <c r="Z19" s="115"/>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42</v>
      </c>
      <c r="G20" s="3" t="str">
        <f>IF(A20="","",VLOOKUP($A20,記入欄!$A$7:$Y$31,6,0))</f>
        <v/>
      </c>
      <c r="H20" s="3" t="s">
        <v>43</v>
      </c>
      <c r="I20" s="11" t="str">
        <f>IF(A20="","",VLOOKUP($A20,記入欄!$A$7:$Y$31,8,0))</f>
        <v/>
      </c>
      <c r="J20" s="3" t="s">
        <v>7</v>
      </c>
      <c r="K20" s="18" t="str">
        <f>IF(A20="","",VLOOKUP($A20,記入欄!$A$7:$Y$31,10,0))</f>
        <v/>
      </c>
      <c r="L20" s="3" t="s">
        <v>9</v>
      </c>
      <c r="M20" s="107" t="str">
        <f>IF(A20="","",VLOOKUP($A20,記入欄!$A$7:$Y$31,12,0))</f>
        <v/>
      </c>
      <c r="N20" s="108" t="e">
        <f>IF(#REF!="","",VLOOKUP($A20,記入欄!$A$7:$Y$31,15,0))</f>
        <v>#REF!</v>
      </c>
      <c r="O20" s="3" t="s">
        <v>43</v>
      </c>
      <c r="P20" s="3" t="str">
        <f>IF(A20="","",VLOOKUP($A20,記入欄!$A$7:$Y$31,15,0))</f>
        <v/>
      </c>
      <c r="Q20" s="3" t="s">
        <v>7</v>
      </c>
      <c r="R20" s="3" t="str">
        <f>IF(A20="","",VLOOKUP($A20,記入欄!$A$7:$Y$31,17,0))</f>
        <v/>
      </c>
      <c r="S20" s="16" t="s">
        <v>9</v>
      </c>
      <c r="T20" s="21" t="str">
        <f>IF(A20="","",VLOOKUP($A20,記入欄!$A$7:$Y$31,19,0))</f>
        <v/>
      </c>
      <c r="U20" s="19" t="str">
        <f>IF(A20="","",VLOOKUP($A20,記入欄!$A$7:$Y$31,20,0))</f>
        <v/>
      </c>
      <c r="V20" s="19" t="str">
        <f>IF(A20="","",VLOOKUP($A20,記入欄!$A$7:$Y$31,21,0))</f>
        <v/>
      </c>
      <c r="W20" s="107" t="str">
        <f>IF(A20="","",VLOOKUP($A20,記入欄!$A$7:$Y$31,22,0))</f>
        <v/>
      </c>
      <c r="X20" s="108"/>
      <c r="Y20" s="108"/>
      <c r="Z20" s="115"/>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42</v>
      </c>
      <c r="G21" s="3" t="str">
        <f>IF(A21="","",VLOOKUP($A21,記入欄!$A$7:$Y$31,6,0))</f>
        <v/>
      </c>
      <c r="H21" s="3" t="s">
        <v>43</v>
      </c>
      <c r="I21" s="11" t="str">
        <f>IF(A21="","",VLOOKUP($A21,記入欄!$A$7:$Y$31,8,0))</f>
        <v/>
      </c>
      <c r="J21" s="3" t="s">
        <v>7</v>
      </c>
      <c r="K21" s="3" t="str">
        <f>IF(A21="","",VLOOKUP($A21,記入欄!$A$7:$Y$31,10,0))</f>
        <v/>
      </c>
      <c r="L21" s="3" t="s">
        <v>9</v>
      </c>
      <c r="M21" s="107" t="str">
        <f>IF(A21="","",VLOOKUP($A21,記入欄!$A$7:$Y$31,12,0))</f>
        <v/>
      </c>
      <c r="N21" s="108" t="e">
        <f>IF(#REF!="","",VLOOKUP($A21,記入欄!$A$7:$Y$31,15,0))</f>
        <v>#REF!</v>
      </c>
      <c r="O21" s="3" t="s">
        <v>43</v>
      </c>
      <c r="P21" s="3" t="str">
        <f>IF(A21="","",VLOOKUP($A21,記入欄!$A$7:$Y$31,15,0))</f>
        <v/>
      </c>
      <c r="Q21" s="3" t="s">
        <v>7</v>
      </c>
      <c r="R21" s="3" t="str">
        <f>IF(A21="","",VLOOKUP($A21,記入欄!$A$7:$Y$31,17,0))</f>
        <v/>
      </c>
      <c r="S21" s="16" t="s">
        <v>9</v>
      </c>
      <c r="T21" s="21" t="str">
        <f>IF(A21="","",VLOOKUP($A21,記入欄!$A$7:$Y$31,19,0))</f>
        <v/>
      </c>
      <c r="U21" s="19" t="str">
        <f>IF(A21="","",VLOOKUP($A21,記入欄!$A$7:$Y$31,20,0))</f>
        <v/>
      </c>
      <c r="V21" s="19" t="str">
        <f>IF(A21="","",VLOOKUP($A21,記入欄!$A$7:$Y$31,21,0))</f>
        <v/>
      </c>
      <c r="W21" s="107" t="str">
        <f>IF(A21="","",VLOOKUP($A21,記入欄!$A$7:$Y$31,22,0))</f>
        <v/>
      </c>
      <c r="X21" s="108"/>
      <c r="Y21" s="108"/>
      <c r="Z21" s="115"/>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42</v>
      </c>
      <c r="G22" s="3" t="str">
        <f>IF(A22="","",VLOOKUP($A22,記入欄!$A$7:$Y$31,6,0))</f>
        <v/>
      </c>
      <c r="H22" s="3" t="s">
        <v>43</v>
      </c>
      <c r="I22" s="11" t="str">
        <f>IF(A22="","",VLOOKUP($A22,記入欄!$A$7:$Y$31,8,0))</f>
        <v/>
      </c>
      <c r="J22" s="3" t="s">
        <v>7</v>
      </c>
      <c r="K22" s="18" t="str">
        <f>IF(A22="","",VLOOKUP($A22,記入欄!$A$7:$Y$31,10,0))</f>
        <v/>
      </c>
      <c r="L22" s="3" t="s">
        <v>9</v>
      </c>
      <c r="M22" s="107" t="str">
        <f>IF(A22="","",VLOOKUP($A22,記入欄!$A$7:$Y$31,12,0))</f>
        <v/>
      </c>
      <c r="N22" s="108" t="e">
        <f>IF(#REF!="","",VLOOKUP($A22,記入欄!$A$7:$Y$31,15,0))</f>
        <v>#REF!</v>
      </c>
      <c r="O22" s="3" t="s">
        <v>43</v>
      </c>
      <c r="P22" s="3" t="str">
        <f>IF(A22="","",VLOOKUP($A22,記入欄!$A$7:$Y$31,15,0))</f>
        <v/>
      </c>
      <c r="Q22" s="3" t="s">
        <v>7</v>
      </c>
      <c r="R22" s="3" t="str">
        <f>IF(A22="","",VLOOKUP($A22,記入欄!$A$7:$Y$31,17,0))</f>
        <v/>
      </c>
      <c r="S22" s="16" t="s">
        <v>9</v>
      </c>
      <c r="T22" s="21" t="str">
        <f>IF(A22="","",VLOOKUP($A22,記入欄!$A$7:$Y$31,19,0))</f>
        <v/>
      </c>
      <c r="U22" s="19" t="str">
        <f>IF(A22="","",VLOOKUP($A22,記入欄!$A$7:$Y$31,20,0))</f>
        <v/>
      </c>
      <c r="V22" s="19" t="str">
        <f>IF(A22="","",VLOOKUP($A22,記入欄!$A$7:$Y$31,21,0))</f>
        <v/>
      </c>
      <c r="W22" s="107" t="str">
        <f>IF(A22="","",VLOOKUP($A22,記入欄!$A$7:$Y$31,22,0))</f>
        <v/>
      </c>
      <c r="X22" s="108"/>
      <c r="Y22" s="108"/>
      <c r="Z22" s="115"/>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42</v>
      </c>
      <c r="G23" s="3" t="str">
        <f>IF(A23="","",VLOOKUP($A23,記入欄!$A$7:$Y$31,6,0))</f>
        <v/>
      </c>
      <c r="H23" s="3" t="s">
        <v>43</v>
      </c>
      <c r="I23" s="11" t="str">
        <f>IF(A23="","",VLOOKUP($A23,記入欄!$A$7:$Y$31,8,0))</f>
        <v/>
      </c>
      <c r="J23" s="3" t="s">
        <v>7</v>
      </c>
      <c r="K23" s="3" t="str">
        <f>IF(A23="","",VLOOKUP($A23,記入欄!$A$7:$Y$31,10,0))</f>
        <v/>
      </c>
      <c r="L23" s="3" t="s">
        <v>9</v>
      </c>
      <c r="M23" s="107" t="str">
        <f>IF(A23="","",VLOOKUP($A23,記入欄!$A$7:$Y$31,12,0))</f>
        <v/>
      </c>
      <c r="N23" s="108" t="e">
        <f>IF(#REF!="","",VLOOKUP($A23,記入欄!$A$7:$Y$31,15,0))</f>
        <v>#REF!</v>
      </c>
      <c r="O23" s="3" t="s">
        <v>43</v>
      </c>
      <c r="P23" s="3" t="str">
        <f>IF(A23="","",VLOOKUP($A23,記入欄!$A$7:$Y$31,15,0))</f>
        <v/>
      </c>
      <c r="Q23" s="3" t="s">
        <v>7</v>
      </c>
      <c r="R23" s="3" t="str">
        <f>IF(A23="","",VLOOKUP($A23,記入欄!$A$7:$Y$31,17,0))</f>
        <v/>
      </c>
      <c r="S23" s="16" t="s">
        <v>9</v>
      </c>
      <c r="T23" s="21" t="str">
        <f>IF(A23="","",VLOOKUP($A23,記入欄!$A$7:$Y$31,19,0))</f>
        <v/>
      </c>
      <c r="U23" s="19" t="str">
        <f>IF(A23="","",VLOOKUP($A23,記入欄!$A$7:$Y$31,20,0))</f>
        <v/>
      </c>
      <c r="V23" s="19" t="str">
        <f>IF(A23="","",VLOOKUP($A23,記入欄!$A$7:$Y$31,21,0))</f>
        <v/>
      </c>
      <c r="W23" s="107" t="str">
        <f>IF(A23="","",VLOOKUP($A23,記入欄!$A$7:$Y$31,22,0))</f>
        <v/>
      </c>
      <c r="X23" s="108"/>
      <c r="Y23" s="108"/>
      <c r="Z23" s="115"/>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42</v>
      </c>
      <c r="G24" s="3" t="str">
        <f>IF(A24="","",VLOOKUP($A24,記入欄!$A$7:$Y$31,6,0))</f>
        <v/>
      </c>
      <c r="H24" s="3" t="s">
        <v>43</v>
      </c>
      <c r="I24" s="11" t="str">
        <f>IF(A24="","",VLOOKUP($A24,記入欄!$A$7:$Y$31,8,0))</f>
        <v/>
      </c>
      <c r="J24" s="3" t="s">
        <v>7</v>
      </c>
      <c r="K24" s="18" t="str">
        <f>IF(A24="","",VLOOKUP($A24,記入欄!$A$7:$Y$31,10,0))</f>
        <v/>
      </c>
      <c r="L24" s="3" t="s">
        <v>9</v>
      </c>
      <c r="M24" s="107" t="str">
        <f>IF(A24="","",VLOOKUP($A24,記入欄!$A$7:$Y$31,12,0))</f>
        <v/>
      </c>
      <c r="N24" s="108" t="e">
        <f>IF(#REF!="","",VLOOKUP($A24,記入欄!$A$7:$Y$31,15,0))</f>
        <v>#REF!</v>
      </c>
      <c r="O24" s="3" t="s">
        <v>43</v>
      </c>
      <c r="P24" s="3" t="str">
        <f>IF(A24="","",VLOOKUP($A24,記入欄!$A$7:$Y$31,15,0))</f>
        <v/>
      </c>
      <c r="Q24" s="3" t="s">
        <v>7</v>
      </c>
      <c r="R24" s="3" t="str">
        <f>IF(A24="","",VLOOKUP($A24,記入欄!$A$7:$Y$31,17,0))</f>
        <v/>
      </c>
      <c r="S24" s="16" t="s">
        <v>9</v>
      </c>
      <c r="T24" s="21" t="str">
        <f>IF(A24="","",VLOOKUP($A24,記入欄!$A$7:$Y$31,19,0))</f>
        <v/>
      </c>
      <c r="U24" s="19" t="str">
        <f>IF(A24="","",VLOOKUP($A24,記入欄!$A$7:$Y$31,20,0))</f>
        <v/>
      </c>
      <c r="V24" s="19" t="str">
        <f>IF(A24="","",VLOOKUP($A24,記入欄!$A$7:$Y$31,21,0))</f>
        <v/>
      </c>
      <c r="W24" s="107" t="str">
        <f>IF(A24="","",VLOOKUP($A24,記入欄!$A$7:$Y$31,22,0))</f>
        <v/>
      </c>
      <c r="X24" s="108"/>
      <c r="Y24" s="108"/>
      <c r="Z24" s="115"/>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42</v>
      </c>
      <c r="G25" s="3" t="str">
        <f>IF(A25="","",VLOOKUP($A25,記入欄!$A$7:$Y$31,6,0))</f>
        <v/>
      </c>
      <c r="H25" s="3" t="s">
        <v>43</v>
      </c>
      <c r="I25" s="11" t="str">
        <f>IF(A25="","",VLOOKUP($A25,記入欄!$A$7:$Y$31,8,0))</f>
        <v/>
      </c>
      <c r="J25" s="3" t="s">
        <v>7</v>
      </c>
      <c r="K25" s="3" t="str">
        <f>IF(A25="","",VLOOKUP($A25,記入欄!$A$7:$Y$31,10,0))</f>
        <v/>
      </c>
      <c r="L25" s="3" t="s">
        <v>9</v>
      </c>
      <c r="M25" s="107" t="str">
        <f>IF(A25="","",VLOOKUP($A25,記入欄!$A$7:$Y$31,12,0))</f>
        <v/>
      </c>
      <c r="N25" s="108" t="e">
        <f>IF(#REF!="","",VLOOKUP($A25,記入欄!$A$7:$Y$31,15,0))</f>
        <v>#REF!</v>
      </c>
      <c r="O25" s="3" t="s">
        <v>43</v>
      </c>
      <c r="P25" s="3" t="str">
        <f>IF(A25="","",VLOOKUP($A25,記入欄!$A$7:$Y$31,15,0))</f>
        <v/>
      </c>
      <c r="Q25" s="3" t="s">
        <v>7</v>
      </c>
      <c r="R25" s="3" t="str">
        <f>IF(A25="","",VLOOKUP($A25,記入欄!$A$7:$Y$31,17,0))</f>
        <v/>
      </c>
      <c r="S25" s="16" t="s">
        <v>9</v>
      </c>
      <c r="T25" s="21" t="str">
        <f>IF(A25="","",VLOOKUP($A25,記入欄!$A$7:$Y$31,19,0))</f>
        <v/>
      </c>
      <c r="U25" s="19" t="str">
        <f>IF(A25="","",VLOOKUP($A25,記入欄!$A$7:$Y$31,20,0))</f>
        <v/>
      </c>
      <c r="V25" s="19" t="str">
        <f>IF(A25="","",VLOOKUP($A25,記入欄!$A$7:$Y$31,21,0))</f>
        <v/>
      </c>
      <c r="W25" s="107" t="str">
        <f>IF(A25="","",VLOOKUP($A25,記入欄!$A$7:$Y$31,22,0))</f>
        <v/>
      </c>
      <c r="X25" s="108"/>
      <c r="Y25" s="108"/>
      <c r="Z25" s="115"/>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42</v>
      </c>
      <c r="G26" s="3" t="str">
        <f>IF(A26="","",VLOOKUP($A26,記入欄!$A$7:$Y$31,6,0))</f>
        <v/>
      </c>
      <c r="H26" s="3" t="s">
        <v>43</v>
      </c>
      <c r="I26" s="11" t="str">
        <f>IF(A26="","",VLOOKUP($A26,記入欄!$A$7:$Y$31,8,0))</f>
        <v/>
      </c>
      <c r="J26" s="3" t="s">
        <v>7</v>
      </c>
      <c r="K26" s="18" t="str">
        <f>IF(A26="","",VLOOKUP($A26,記入欄!$A$7:$Y$31,10,0))</f>
        <v/>
      </c>
      <c r="L26" s="3" t="s">
        <v>9</v>
      </c>
      <c r="M26" s="107" t="str">
        <f>IF(A26="","",VLOOKUP($A26,記入欄!$A$7:$Y$31,12,0))</f>
        <v/>
      </c>
      <c r="N26" s="108" t="e">
        <f>IF(#REF!="","",VLOOKUP($A26,記入欄!$A$7:$Y$31,15,0))</f>
        <v>#REF!</v>
      </c>
      <c r="O26" s="3" t="s">
        <v>43</v>
      </c>
      <c r="P26" s="3" t="str">
        <f>IF(A26="","",VLOOKUP($A26,記入欄!$A$7:$Y$31,15,0))</f>
        <v/>
      </c>
      <c r="Q26" s="3" t="s">
        <v>7</v>
      </c>
      <c r="R26" s="3" t="str">
        <f>IF(A26="","",VLOOKUP($A26,記入欄!$A$7:$Y$31,17,0))</f>
        <v/>
      </c>
      <c r="S26" s="16" t="s">
        <v>9</v>
      </c>
      <c r="T26" s="21" t="str">
        <f>IF(A26="","",VLOOKUP($A26,記入欄!$A$7:$Y$31,19,0))</f>
        <v/>
      </c>
      <c r="U26" s="19" t="str">
        <f>IF(A26="","",VLOOKUP($A26,記入欄!$A$7:$Y$31,20,0))</f>
        <v/>
      </c>
      <c r="V26" s="19" t="str">
        <f>IF(A26="","",VLOOKUP($A26,記入欄!$A$7:$Y$31,21,0))</f>
        <v/>
      </c>
      <c r="W26" s="107" t="str">
        <f>IF(A26="","",VLOOKUP($A26,記入欄!$A$7:$Y$31,22,0))</f>
        <v/>
      </c>
      <c r="X26" s="108"/>
      <c r="Y26" s="108"/>
      <c r="Z26" s="115"/>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42</v>
      </c>
      <c r="G27" s="3" t="str">
        <f>IF(A27="","",VLOOKUP($A27,記入欄!$A$7:$Y$31,6,0))</f>
        <v/>
      </c>
      <c r="H27" s="3" t="s">
        <v>43</v>
      </c>
      <c r="I27" s="11" t="str">
        <f>IF(A27="","",VLOOKUP($A27,記入欄!$A$7:$Y$31,8,0))</f>
        <v/>
      </c>
      <c r="J27" s="3" t="s">
        <v>7</v>
      </c>
      <c r="K27" s="3" t="str">
        <f>IF(A27="","",VLOOKUP($A27,記入欄!$A$7:$Y$31,10,0))</f>
        <v/>
      </c>
      <c r="L27" s="3" t="s">
        <v>9</v>
      </c>
      <c r="M27" s="107" t="str">
        <f>IF(A27="","",VLOOKUP($A27,記入欄!$A$7:$Y$31,12,0))</f>
        <v/>
      </c>
      <c r="N27" s="108" t="e">
        <f>IF(#REF!="","",VLOOKUP($A27,記入欄!$A$7:$Y$31,15,0))</f>
        <v>#REF!</v>
      </c>
      <c r="O27" s="3" t="s">
        <v>43</v>
      </c>
      <c r="P27" s="3" t="str">
        <f>IF(A27="","",VLOOKUP($A27,記入欄!$A$7:$Y$31,15,0))</f>
        <v/>
      </c>
      <c r="Q27" s="3" t="s">
        <v>7</v>
      </c>
      <c r="R27" s="3" t="str">
        <f>IF(A27="","",VLOOKUP($A27,記入欄!$A$7:$Y$31,17,0))</f>
        <v/>
      </c>
      <c r="S27" s="16" t="s">
        <v>9</v>
      </c>
      <c r="T27" s="21" t="str">
        <f>IF(A27="","",VLOOKUP($A27,記入欄!$A$7:$Y$31,19,0))</f>
        <v/>
      </c>
      <c r="U27" s="19" t="str">
        <f>IF(A27="","",VLOOKUP($A27,記入欄!$A$7:$Y$31,20,0))</f>
        <v/>
      </c>
      <c r="V27" s="19" t="str">
        <f>IF(A27="","",VLOOKUP($A27,記入欄!$A$7:$Y$31,21,0))</f>
        <v/>
      </c>
      <c r="W27" s="107" t="str">
        <f>IF(A27="","",VLOOKUP($A27,記入欄!$A$7:$Y$31,22,0))</f>
        <v/>
      </c>
      <c r="X27" s="108"/>
      <c r="Y27" s="108"/>
      <c r="Z27" s="115"/>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42</v>
      </c>
      <c r="G28" s="3" t="str">
        <f>IF(A28="","",VLOOKUP($A28,記入欄!$A$7:$Y$31,6,0))</f>
        <v/>
      </c>
      <c r="H28" s="3" t="s">
        <v>43</v>
      </c>
      <c r="I28" s="11" t="str">
        <f>IF(A28="","",VLOOKUP($A28,記入欄!$A$7:$Y$31,8,0))</f>
        <v/>
      </c>
      <c r="J28" s="3" t="s">
        <v>7</v>
      </c>
      <c r="K28" s="18" t="str">
        <f>IF(A28="","",VLOOKUP($A28,記入欄!$A$7:$Y$31,10,0))</f>
        <v/>
      </c>
      <c r="L28" s="3" t="s">
        <v>9</v>
      </c>
      <c r="M28" s="107" t="str">
        <f>IF(A28="","",VLOOKUP($A28,記入欄!$A$7:$Y$31,12,0))</f>
        <v/>
      </c>
      <c r="N28" s="108" t="e">
        <f>IF(#REF!="","",VLOOKUP($A28,記入欄!$A$7:$Y$31,15,0))</f>
        <v>#REF!</v>
      </c>
      <c r="O28" s="3" t="s">
        <v>43</v>
      </c>
      <c r="P28" s="3" t="str">
        <f>IF(A28="","",VLOOKUP($A28,記入欄!$A$7:$Y$31,15,0))</f>
        <v/>
      </c>
      <c r="Q28" s="3" t="s">
        <v>7</v>
      </c>
      <c r="R28" s="3" t="str">
        <f>IF(A28="","",VLOOKUP($A28,記入欄!$A$7:$Y$31,17,0))</f>
        <v/>
      </c>
      <c r="S28" s="16" t="s">
        <v>9</v>
      </c>
      <c r="T28" s="21" t="str">
        <f>IF(A28="","",VLOOKUP($A28,記入欄!$A$7:$Y$31,19,0))</f>
        <v/>
      </c>
      <c r="U28" s="19" t="str">
        <f>IF(A28="","",VLOOKUP($A28,記入欄!$A$7:$Y$31,20,0))</f>
        <v/>
      </c>
      <c r="V28" s="19" t="str">
        <f>IF(A28="","",VLOOKUP($A28,記入欄!$A$7:$Y$31,21,0))</f>
        <v/>
      </c>
      <c r="W28" s="107" t="str">
        <f>IF(A28="","",VLOOKUP($A28,記入欄!$A$7:$Y$31,22,0))</f>
        <v/>
      </c>
      <c r="X28" s="108"/>
      <c r="Y28" s="108"/>
      <c r="Z28" s="115"/>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42</v>
      </c>
      <c r="G29" s="3" t="str">
        <f>IF(A29="","",VLOOKUP($A29,記入欄!$A$7:$Y$31,6,0))</f>
        <v/>
      </c>
      <c r="H29" s="3" t="s">
        <v>43</v>
      </c>
      <c r="I29" s="11" t="str">
        <f>IF(A29="","",VLOOKUP($A29,記入欄!$A$7:$Y$31,8,0))</f>
        <v/>
      </c>
      <c r="J29" s="3" t="s">
        <v>7</v>
      </c>
      <c r="K29" s="3" t="str">
        <f>IF(A29="","",VLOOKUP($A29,記入欄!$A$7:$Y$31,10,0))</f>
        <v/>
      </c>
      <c r="L29" s="3" t="s">
        <v>9</v>
      </c>
      <c r="M29" s="107" t="str">
        <f>IF(A29="","",VLOOKUP($A29,記入欄!$A$7:$Y$31,12,0))</f>
        <v/>
      </c>
      <c r="N29" s="108" t="e">
        <f>IF(#REF!="","",VLOOKUP($A29,記入欄!$A$7:$Y$31,15,0))</f>
        <v>#REF!</v>
      </c>
      <c r="O29" s="3" t="s">
        <v>43</v>
      </c>
      <c r="P29" s="3" t="str">
        <f>IF(A29="","",VLOOKUP($A29,記入欄!$A$7:$Y$31,15,0))</f>
        <v/>
      </c>
      <c r="Q29" s="3" t="s">
        <v>7</v>
      </c>
      <c r="R29" s="3" t="str">
        <f>IF(A29="","",VLOOKUP($A29,記入欄!$A$7:$Y$31,17,0))</f>
        <v/>
      </c>
      <c r="S29" s="16" t="s">
        <v>9</v>
      </c>
      <c r="T29" s="21" t="str">
        <f>IF(A29="","",VLOOKUP($A29,記入欄!$A$7:$Y$31,19,0))</f>
        <v/>
      </c>
      <c r="U29" s="19" t="str">
        <f>IF(A29="","",VLOOKUP($A29,記入欄!$A$7:$Y$31,20,0))</f>
        <v/>
      </c>
      <c r="V29" s="19" t="str">
        <f>IF(A29="","",VLOOKUP($A29,記入欄!$A$7:$Y$31,21,0))</f>
        <v/>
      </c>
      <c r="W29" s="107" t="str">
        <f>IF(A29="","",VLOOKUP($A29,記入欄!$A$7:$Y$31,22,0))</f>
        <v/>
      </c>
      <c r="X29" s="108"/>
      <c r="Y29" s="108"/>
      <c r="Z29" s="115"/>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42</v>
      </c>
      <c r="G30" s="3" t="str">
        <f>IF(A30="","",VLOOKUP($A30,記入欄!$A$7:$Y$31,6,0))</f>
        <v/>
      </c>
      <c r="H30" s="3" t="s">
        <v>43</v>
      </c>
      <c r="I30" s="11" t="str">
        <f>IF(A30="","",VLOOKUP($A30,記入欄!$A$7:$Y$31,8,0))</f>
        <v/>
      </c>
      <c r="J30" s="3" t="s">
        <v>7</v>
      </c>
      <c r="K30" s="18" t="str">
        <f>IF(A30="","",VLOOKUP($A30,記入欄!$A$7:$Y$31,10,0))</f>
        <v/>
      </c>
      <c r="L30" s="3" t="s">
        <v>9</v>
      </c>
      <c r="M30" s="107" t="str">
        <f>IF(A30="","",VLOOKUP($A30,記入欄!$A$7:$Y$31,12,0))</f>
        <v/>
      </c>
      <c r="N30" s="108" t="e">
        <f>IF(#REF!="","",VLOOKUP($A30,記入欄!$A$7:$Y$31,15,0))</f>
        <v>#REF!</v>
      </c>
      <c r="O30" s="3" t="s">
        <v>43</v>
      </c>
      <c r="P30" s="3" t="str">
        <f>IF(A30="","",VLOOKUP($A30,記入欄!$A$7:$Y$31,15,0))</f>
        <v/>
      </c>
      <c r="Q30" s="3" t="s">
        <v>7</v>
      </c>
      <c r="R30" s="3" t="str">
        <f>IF(A30="","",VLOOKUP($A30,記入欄!$A$7:$Y$31,17,0))</f>
        <v/>
      </c>
      <c r="S30" s="16" t="s">
        <v>9</v>
      </c>
      <c r="T30" s="21" t="str">
        <f>IF(A30="","",VLOOKUP($A30,記入欄!$A$7:$Y$31,19,0))</f>
        <v/>
      </c>
      <c r="U30" s="19" t="str">
        <f>IF(A30="","",VLOOKUP($A30,記入欄!$A$7:$Y$31,20,0))</f>
        <v/>
      </c>
      <c r="V30" s="19" t="str">
        <f>IF(A30="","",VLOOKUP($A30,記入欄!$A$7:$Y$31,21,0))</f>
        <v/>
      </c>
      <c r="W30" s="107" t="str">
        <f>IF(A30="","",VLOOKUP($A30,記入欄!$A$7:$Y$31,22,0))</f>
        <v/>
      </c>
      <c r="X30" s="108"/>
      <c r="Y30" s="108"/>
      <c r="Z30" s="115"/>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42</v>
      </c>
      <c r="G31" s="3" t="str">
        <f>IF(A31="","",VLOOKUP($A31,記入欄!$A$7:$Y$31,6,0))</f>
        <v/>
      </c>
      <c r="H31" s="3" t="s">
        <v>43</v>
      </c>
      <c r="I31" s="11" t="str">
        <f>IF(A31="","",VLOOKUP($A31,記入欄!$A$7:$Y$31,8,0))</f>
        <v/>
      </c>
      <c r="J31" s="3" t="s">
        <v>7</v>
      </c>
      <c r="K31" s="18" t="str">
        <f>IF(A31="","",VLOOKUP($A31,記入欄!$A$7:$Y$31,10,0))</f>
        <v/>
      </c>
      <c r="L31" s="3" t="s">
        <v>9</v>
      </c>
      <c r="M31" s="107" t="str">
        <f>IF(A31="","",VLOOKUP($A31,記入欄!$A$7:$Y$31,12,0))</f>
        <v/>
      </c>
      <c r="N31" s="108" t="e">
        <f>IF(#REF!="","",VLOOKUP($A31,記入欄!$A$7:$Y$31,15,0))</f>
        <v>#REF!</v>
      </c>
      <c r="O31" s="3" t="s">
        <v>43</v>
      </c>
      <c r="P31" s="3" t="str">
        <f>IF(A31="","",VLOOKUP($A31,記入欄!$A$7:$Y$31,15,0))</f>
        <v/>
      </c>
      <c r="Q31" s="3" t="s">
        <v>7</v>
      </c>
      <c r="R31" s="3" t="str">
        <f>IF(A31="","",VLOOKUP($A31,記入欄!$A$7:$Y$31,17,0))</f>
        <v/>
      </c>
      <c r="S31" s="16" t="s">
        <v>9</v>
      </c>
      <c r="T31" s="21" t="str">
        <f>IF(A31="","",VLOOKUP($A31,記入欄!$A$7:$Y$31,19,0))</f>
        <v/>
      </c>
      <c r="U31" s="19" t="str">
        <f>IF(A31="","",VLOOKUP($A31,記入欄!$A$7:$Y$31,20,0))</f>
        <v/>
      </c>
      <c r="V31" s="19" t="str">
        <f>IF(A31="","",VLOOKUP($A31,記入欄!$A$7:$Y$31,21,0))</f>
        <v/>
      </c>
      <c r="W31" s="107" t="str">
        <f>IF(A31="","",VLOOKUP($A31,記入欄!$A$7:$Y$31,22,0))</f>
        <v/>
      </c>
      <c r="X31" s="108"/>
      <c r="Y31" s="108"/>
      <c r="Z31" s="115"/>
    </row>
    <row r="32" spans="1:26" ht="26.25" customHeight="1" x14ac:dyDescent="0.15">
      <c r="B32" s="163" t="s">
        <v>41</v>
      </c>
      <c r="C32" s="164"/>
      <c r="D32" s="156">
        <f>記入欄!C32</f>
        <v>0</v>
      </c>
      <c r="E32" s="157"/>
      <c r="F32" s="157"/>
      <c r="G32" s="157"/>
      <c r="H32" s="157"/>
      <c r="I32" s="157"/>
      <c r="J32" s="157"/>
      <c r="K32" s="3"/>
      <c r="L32" s="3"/>
      <c r="M32" s="3"/>
      <c r="N32" s="14"/>
      <c r="O32" s="14"/>
      <c r="P32" s="157"/>
      <c r="Q32" s="157"/>
      <c r="R32" s="157"/>
      <c r="S32" s="157"/>
      <c r="T32" s="157"/>
      <c r="U32" s="157"/>
      <c r="V32" s="157"/>
      <c r="W32" s="157"/>
      <c r="X32" s="157"/>
      <c r="Y32" s="157"/>
      <c r="Z32" s="165"/>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B34" s="4"/>
      <c r="C34" s="162" t="s">
        <v>19</v>
      </c>
      <c r="D34" s="162"/>
      <c r="E34" s="162"/>
      <c r="F34" s="162"/>
      <c r="G34" s="162"/>
      <c r="H34" s="162"/>
      <c r="I34" s="162"/>
      <c r="J34" s="162"/>
      <c r="K34" s="162"/>
      <c r="L34" s="162"/>
      <c r="M34" s="162"/>
      <c r="N34" s="162"/>
      <c r="O34" s="162"/>
      <c r="P34" s="162"/>
      <c r="Q34" s="162"/>
      <c r="R34" s="162"/>
      <c r="S34" s="162"/>
      <c r="T34" s="5"/>
      <c r="U34" s="5"/>
      <c r="V34" s="5"/>
      <c r="W34" s="5"/>
      <c r="X34" s="5"/>
      <c r="Y34" s="5"/>
      <c r="Z34" s="6"/>
    </row>
    <row r="35" spans="1:26" ht="7.9" customHeight="1" x14ac:dyDescent="0.1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B36" s="4"/>
      <c r="C36" s="5"/>
      <c r="D36" s="13" t="str">
        <f>記入欄!C36:C36</f>
        <v>令和  ３  年</v>
      </c>
      <c r="E36" s="5">
        <f>記入欄!D36</f>
        <v>0</v>
      </c>
      <c r="F36" s="5" t="s">
        <v>8</v>
      </c>
      <c r="G36" s="5">
        <f>記入欄!F36</f>
        <v>0</v>
      </c>
      <c r="H36" s="5" t="s">
        <v>10</v>
      </c>
      <c r="I36" s="51"/>
      <c r="J36" s="51"/>
      <c r="K36" s="52" t="s">
        <v>22</v>
      </c>
      <c r="L36" s="160">
        <f>記入欄!K36</f>
        <v>0</v>
      </c>
      <c r="M36" s="160"/>
      <c r="N36" s="50" t="s">
        <v>28</v>
      </c>
      <c r="O36" s="161">
        <f>記入欄!N36</f>
        <v>0</v>
      </c>
      <c r="P36" s="160"/>
      <c r="Q36" s="160"/>
      <c r="R36" s="51"/>
      <c r="S36" s="51"/>
      <c r="T36" s="51"/>
      <c r="U36" s="51"/>
      <c r="V36" s="51"/>
      <c r="W36" s="51"/>
      <c r="X36" s="51"/>
      <c r="Y36" s="5"/>
      <c r="Z36" s="6"/>
    </row>
    <row r="37" spans="1:26" ht="21.75" customHeight="1" x14ac:dyDescent="0.15">
      <c r="B37" s="4"/>
      <c r="C37" s="5"/>
      <c r="D37" s="5"/>
      <c r="E37" s="5"/>
      <c r="F37" s="5"/>
      <c r="G37" s="5"/>
      <c r="H37" s="5"/>
      <c r="I37" s="150" t="s">
        <v>25</v>
      </c>
      <c r="J37" s="154"/>
      <c r="K37" s="154"/>
      <c r="L37" s="150">
        <f>記入欄!K37</f>
        <v>0</v>
      </c>
      <c r="M37" s="150"/>
      <c r="N37" s="150"/>
      <c r="O37" s="150"/>
      <c r="P37" s="150"/>
      <c r="Q37" s="150"/>
      <c r="R37" s="150"/>
      <c r="S37" s="150"/>
      <c r="T37" s="150"/>
      <c r="U37" s="150"/>
      <c r="V37" s="150"/>
      <c r="W37" s="150"/>
      <c r="X37" s="150"/>
      <c r="Y37" s="5"/>
      <c r="Z37" s="6"/>
    </row>
    <row r="38" spans="1:26" x14ac:dyDescent="0.15">
      <c r="B38" s="4"/>
      <c r="C38" s="153"/>
      <c r="D38" s="153"/>
      <c r="E38" s="5"/>
      <c r="F38" s="5"/>
      <c r="G38" s="5"/>
      <c r="H38" s="5"/>
      <c r="I38" s="54"/>
      <c r="J38" s="54"/>
      <c r="K38" s="54"/>
      <c r="L38" s="54"/>
      <c r="M38" s="53"/>
      <c r="N38" s="150"/>
      <c r="O38" s="150"/>
      <c r="P38" s="150"/>
      <c r="Q38" s="150"/>
      <c r="R38" s="150"/>
      <c r="S38" s="151"/>
      <c r="T38" s="53" t="s">
        <v>12</v>
      </c>
      <c r="U38" s="150">
        <f>記入欄!T38</f>
        <v>0</v>
      </c>
      <c r="V38" s="152"/>
      <c r="W38" s="152"/>
      <c r="X38" s="152"/>
      <c r="Y38" s="5"/>
      <c r="Z38" s="6"/>
    </row>
    <row r="39" spans="1:26" ht="18.75" customHeight="1" x14ac:dyDescent="0.15">
      <c r="B39" s="4"/>
      <c r="C39" s="5"/>
      <c r="D39" s="5"/>
      <c r="E39" s="5"/>
      <c r="F39" s="5"/>
      <c r="G39" s="5"/>
      <c r="H39" s="5"/>
      <c r="I39" s="150" t="s">
        <v>26</v>
      </c>
      <c r="J39" s="154"/>
      <c r="K39" s="154"/>
      <c r="L39" s="150">
        <f>記入欄!K39</f>
        <v>0</v>
      </c>
      <c r="M39" s="150"/>
      <c r="N39" s="150"/>
      <c r="O39" s="150"/>
      <c r="P39" s="150"/>
      <c r="Q39" s="150"/>
      <c r="R39" s="150"/>
      <c r="S39" s="150"/>
      <c r="T39" s="151"/>
      <c r="U39" s="151"/>
      <c r="V39" s="54"/>
      <c r="W39" s="54"/>
      <c r="X39" s="54"/>
      <c r="Y39" s="5"/>
      <c r="Z39" s="6"/>
    </row>
    <row r="40" spans="1:26" ht="9.6" customHeight="1" x14ac:dyDescent="0.1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B41" s="4"/>
      <c r="C41" s="5"/>
      <c r="D41" s="5"/>
      <c r="E41" s="5"/>
      <c r="F41" s="5"/>
      <c r="G41" s="5"/>
      <c r="H41" s="5"/>
      <c r="I41" s="150" t="s">
        <v>27</v>
      </c>
      <c r="J41" s="154"/>
      <c r="K41" s="154"/>
      <c r="L41" s="150">
        <f>記入欄!K41</f>
        <v>0</v>
      </c>
      <c r="M41" s="150"/>
      <c r="N41" s="150"/>
      <c r="O41" s="150"/>
      <c r="P41" s="150"/>
      <c r="Q41" s="150"/>
      <c r="R41" s="150"/>
      <c r="S41" s="150"/>
      <c r="T41" s="55" t="s">
        <v>13</v>
      </c>
      <c r="U41" s="54"/>
      <c r="V41" s="54"/>
      <c r="W41" s="54"/>
      <c r="X41" s="54"/>
      <c r="Y41" s="5"/>
      <c r="Z41" s="6"/>
    </row>
    <row r="42" spans="1:26" ht="14.25" thickBot="1" x14ac:dyDescent="0.2">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95" t="s">
        <v>30</v>
      </c>
      <c r="C44" s="149" t="s">
        <v>47</v>
      </c>
      <c r="D44" s="149"/>
      <c r="E44" s="149"/>
      <c r="F44" s="149"/>
      <c r="G44" s="149"/>
      <c r="H44" s="149"/>
      <c r="I44" s="149"/>
      <c r="J44" s="149"/>
      <c r="K44" s="41"/>
      <c r="L44" s="41"/>
      <c r="M44" s="149" t="s">
        <v>37</v>
      </c>
      <c r="N44" s="149"/>
      <c r="O44" s="149"/>
      <c r="P44" s="149"/>
      <c r="Q44" s="149"/>
      <c r="R44" s="149"/>
      <c r="S44" s="149"/>
      <c r="T44" s="149"/>
      <c r="U44" s="149"/>
      <c r="V44" s="149"/>
      <c r="W44" s="149"/>
      <c r="X44" s="149"/>
    </row>
    <row r="45" spans="1:26" ht="10.5" customHeight="1" x14ac:dyDescent="0.15">
      <c r="A45" s="96"/>
      <c r="B45" s="41"/>
      <c r="C45" s="149" t="s">
        <v>31</v>
      </c>
      <c r="D45" s="149"/>
      <c r="E45" s="149"/>
      <c r="F45" s="149"/>
      <c r="G45" s="149"/>
      <c r="H45" s="149"/>
      <c r="I45" s="149"/>
      <c r="J45" s="149"/>
      <c r="K45" s="41"/>
      <c r="L45" s="41"/>
      <c r="M45" s="41"/>
      <c r="N45" s="41"/>
      <c r="O45" s="149" t="s">
        <v>38</v>
      </c>
      <c r="P45" s="149"/>
      <c r="Q45" s="149"/>
      <c r="R45" s="149"/>
      <c r="S45" s="149"/>
      <c r="T45" s="149"/>
      <c r="U45" s="149"/>
      <c r="V45" s="149"/>
      <c r="W45" s="149"/>
      <c r="X45" s="149"/>
    </row>
    <row r="46" spans="1:26" ht="10.5" customHeight="1" x14ac:dyDescent="0.15">
      <c r="A46" s="96"/>
      <c r="B46" s="41"/>
      <c r="C46" s="149" t="s">
        <v>32</v>
      </c>
      <c r="D46" s="149"/>
      <c r="E46" s="149"/>
      <c r="F46" s="149"/>
      <c r="G46" s="149"/>
      <c r="H46" s="149"/>
      <c r="I46" s="149"/>
      <c r="J46" s="149"/>
      <c r="K46" s="41"/>
      <c r="L46" s="41"/>
      <c r="M46" s="41"/>
      <c r="N46" s="41"/>
      <c r="O46" s="149" t="s">
        <v>39</v>
      </c>
      <c r="P46" s="149"/>
      <c r="Q46" s="149"/>
      <c r="R46" s="149"/>
      <c r="S46" s="149"/>
      <c r="T46" s="149"/>
      <c r="U46" s="149"/>
      <c r="V46" s="149"/>
      <c r="W46" s="149"/>
      <c r="X46" s="149"/>
    </row>
    <row r="47" spans="1:26" ht="10.5" customHeight="1" x14ac:dyDescent="0.15">
      <c r="A47" s="96"/>
      <c r="B47" s="41"/>
      <c r="C47" s="149" t="s">
        <v>33</v>
      </c>
      <c r="D47" s="149"/>
      <c r="E47" s="149"/>
      <c r="F47" s="149"/>
      <c r="G47" s="149"/>
      <c r="H47" s="149"/>
      <c r="I47" s="149"/>
      <c r="J47" s="149"/>
      <c r="K47" s="41"/>
      <c r="L47" s="41"/>
      <c r="M47" s="41"/>
      <c r="N47" s="41"/>
      <c r="O47" s="41"/>
      <c r="P47" s="41"/>
      <c r="Q47" s="41"/>
      <c r="R47" s="41"/>
      <c r="S47" s="41"/>
      <c r="T47" s="41"/>
      <c r="U47" s="149" t="s">
        <v>40</v>
      </c>
      <c r="V47" s="149"/>
      <c r="W47" s="149"/>
      <c r="X47" s="149"/>
    </row>
    <row r="48" spans="1:26" ht="10.5" customHeight="1" x14ac:dyDescent="0.15">
      <c r="A48" s="96"/>
      <c r="B48" s="41"/>
      <c r="C48" s="149" t="s">
        <v>34</v>
      </c>
      <c r="D48" s="149"/>
      <c r="E48" s="149"/>
      <c r="F48" s="149"/>
      <c r="G48" s="149"/>
      <c r="H48" s="149"/>
      <c r="I48" s="149"/>
      <c r="J48" s="149"/>
      <c r="K48" s="41"/>
      <c r="L48" s="41"/>
      <c r="M48" s="41"/>
      <c r="N48" s="41"/>
      <c r="O48" s="41"/>
      <c r="P48" s="41"/>
      <c r="Q48" s="41"/>
      <c r="R48" s="41"/>
      <c r="S48" s="41"/>
      <c r="T48" s="41"/>
      <c r="U48" s="41"/>
      <c r="V48" s="41"/>
      <c r="W48" s="41"/>
      <c r="X48" s="41"/>
    </row>
    <row r="49" spans="1:24" ht="10.5" customHeight="1" x14ac:dyDescent="0.15">
      <c r="A49" s="96"/>
      <c r="B49" s="41"/>
      <c r="C49" s="105" t="s">
        <v>35</v>
      </c>
      <c r="D49" s="105"/>
      <c r="E49" s="105"/>
      <c r="F49" s="105"/>
      <c r="G49" s="105"/>
      <c r="H49" s="105"/>
      <c r="I49" s="105"/>
      <c r="J49" s="105"/>
      <c r="K49" s="105"/>
      <c r="L49" s="105"/>
      <c r="M49" s="105"/>
      <c r="N49" s="41"/>
      <c r="O49" s="41"/>
      <c r="P49" s="41"/>
      <c r="Q49" s="41"/>
      <c r="R49" s="41"/>
      <c r="S49" s="41"/>
      <c r="T49" s="41"/>
      <c r="U49" s="41"/>
      <c r="V49" s="41"/>
      <c r="W49" s="41"/>
      <c r="X49" s="41"/>
    </row>
    <row r="50" spans="1:24" ht="10.5" customHeight="1" x14ac:dyDescent="0.15">
      <c r="A50" s="96"/>
      <c r="B50" s="41"/>
      <c r="C50" s="149" t="s">
        <v>36</v>
      </c>
      <c r="D50" s="149"/>
      <c r="E50" s="149"/>
      <c r="F50" s="149"/>
      <c r="G50" s="149"/>
      <c r="H50" s="149"/>
      <c r="I50" s="149"/>
      <c r="J50" s="149"/>
      <c r="K50" s="105"/>
      <c r="L50" s="105"/>
      <c r="M50" s="105"/>
      <c r="N50" s="41"/>
      <c r="O50" s="41"/>
      <c r="P50" s="41"/>
      <c r="Q50" s="41"/>
      <c r="R50" s="41"/>
      <c r="S50" s="41"/>
      <c r="T50" s="41"/>
      <c r="U50" s="41"/>
      <c r="V50" s="41"/>
      <c r="W50" s="41"/>
      <c r="X50" s="41"/>
    </row>
    <row r="51" spans="1:24" ht="10.5" customHeight="1" x14ac:dyDescent="0.15">
      <c r="A51" s="96"/>
      <c r="B51" s="41"/>
      <c r="K51" s="41"/>
      <c r="L51" s="41"/>
      <c r="M51" s="41"/>
      <c r="N51" s="41"/>
      <c r="O51" s="41"/>
      <c r="P51" s="41"/>
      <c r="Q51" s="41"/>
      <c r="R51" s="41"/>
      <c r="S51" s="41"/>
      <c r="T51" s="41"/>
      <c r="U51" s="41"/>
      <c r="V51" s="41"/>
      <c r="W51" s="41"/>
      <c r="X51" s="41"/>
    </row>
  </sheetData>
  <sheetProtection selectLockedCells="1" selectUnlockedCells="1"/>
  <mergeCells count="86">
    <mergeCell ref="W28:Z28"/>
    <mergeCell ref="W29:Z29"/>
    <mergeCell ref="W30:Z30"/>
    <mergeCell ref="W31:Z31"/>
    <mergeCell ref="C44:J44"/>
    <mergeCell ref="M44:X44"/>
    <mergeCell ref="L36:M36"/>
    <mergeCell ref="O36:Q36"/>
    <mergeCell ref="C34:S34"/>
    <mergeCell ref="L41:S41"/>
    <mergeCell ref="B32:C32"/>
    <mergeCell ref="P32:Z32"/>
    <mergeCell ref="W18:Z18"/>
    <mergeCell ref="W19:Z19"/>
    <mergeCell ref="W20:Z20"/>
    <mergeCell ref="W21:Z21"/>
    <mergeCell ref="W22:Z22"/>
    <mergeCell ref="W23:Z23"/>
    <mergeCell ref="W24:Z24"/>
    <mergeCell ref="W25:Z25"/>
    <mergeCell ref="W26:Z26"/>
    <mergeCell ref="W27:Z27"/>
    <mergeCell ref="A5:A6"/>
    <mergeCell ref="C5:C6"/>
    <mergeCell ref="E5:E6"/>
    <mergeCell ref="F5:L5"/>
    <mergeCell ref="F6:L6"/>
    <mergeCell ref="D5:D6"/>
    <mergeCell ref="B5:B6"/>
    <mergeCell ref="D1:V1"/>
    <mergeCell ref="M5:S6"/>
    <mergeCell ref="S2:U2"/>
    <mergeCell ref="W5:Z6"/>
    <mergeCell ref="D32:J32"/>
    <mergeCell ref="W7:Z7"/>
    <mergeCell ref="W8:Z8"/>
    <mergeCell ref="W9:Z9"/>
    <mergeCell ref="W10:Z10"/>
    <mergeCell ref="W11:Z11"/>
    <mergeCell ref="W12:Z12"/>
    <mergeCell ref="W13:Z13"/>
    <mergeCell ref="W14:Z14"/>
    <mergeCell ref="W15:Z15"/>
    <mergeCell ref="W16:Z16"/>
    <mergeCell ref="W17:Z17"/>
    <mergeCell ref="C50:J50"/>
    <mergeCell ref="L37:X37"/>
    <mergeCell ref="N38:S38"/>
    <mergeCell ref="U38:X38"/>
    <mergeCell ref="C38:D38"/>
    <mergeCell ref="I39:K39"/>
    <mergeCell ref="L39:U39"/>
    <mergeCell ref="I37:K37"/>
    <mergeCell ref="I41:K41"/>
    <mergeCell ref="C48:J48"/>
    <mergeCell ref="C45:J45"/>
    <mergeCell ref="O45:X45"/>
    <mergeCell ref="O46:X46"/>
    <mergeCell ref="C47:J47"/>
    <mergeCell ref="C46:J46"/>
    <mergeCell ref="U47:X47"/>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s>
  <phoneticPr fontId="1"/>
  <conditionalFormatting sqref="T7:T31">
    <cfRule type="cellIs" dxfId="3" priority="1" stopIfTrue="1" operator="greaterThanOrEqual">
      <formula>18</formula>
    </cfRule>
  </conditionalFormatting>
  <conditionalFormatting sqref="M7">
    <cfRule type="cellIs" dxfId="2"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2"/>
  <sheetViews>
    <sheetView topLeftCell="A25" zoomScale="75" workbookViewId="0">
      <selection activeCell="C38" sqref="C38:D38"/>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5" t="str">
        <f>記入欄!C1</f>
        <v>第８回全国高等学校7人制ラグビーフットボール大会大阪府予選参加申込書</v>
      </c>
      <c r="E1" s="155"/>
      <c r="F1" s="155"/>
      <c r="G1" s="155"/>
      <c r="H1" s="155"/>
      <c r="I1" s="155"/>
      <c r="J1" s="155"/>
      <c r="K1" s="155"/>
      <c r="L1" s="155"/>
      <c r="M1" s="155"/>
      <c r="N1" s="155"/>
      <c r="O1" s="155"/>
      <c r="P1" s="155"/>
      <c r="Q1" s="155"/>
      <c r="R1" s="155"/>
      <c r="S1" s="155"/>
      <c r="T1" s="155"/>
      <c r="U1" s="155"/>
      <c r="V1" s="155"/>
    </row>
    <row r="2" spans="1:26" ht="23.25" customHeight="1" x14ac:dyDescent="0.15">
      <c r="S2" s="142" t="s">
        <v>29</v>
      </c>
      <c r="T2" s="142"/>
      <c r="U2" s="143"/>
      <c r="V2" s="30">
        <v>2704</v>
      </c>
      <c r="W2" s="48" t="str">
        <f>記入欄!V2:V2</f>
        <v>-</v>
      </c>
      <c r="X2" s="48">
        <f>記入欄!W2:W2</f>
        <v>0</v>
      </c>
      <c r="Y2" s="48">
        <f>記入欄!X2:X2</f>
        <v>0</v>
      </c>
      <c r="Z2" s="49">
        <f>記入欄!Y2:Y2</f>
        <v>0</v>
      </c>
    </row>
    <row r="3" spans="1:26" s="15" customFormat="1" ht="4.5" customHeight="1" x14ac:dyDescent="0.15">
      <c r="B3" s="144"/>
      <c r="C3" s="144"/>
      <c r="D3" s="144"/>
      <c r="E3" s="144"/>
      <c r="F3" s="144"/>
      <c r="G3" s="144"/>
      <c r="H3" s="144"/>
      <c r="I3" s="144"/>
      <c r="J3" s="144"/>
      <c r="K3" s="144"/>
      <c r="L3" s="144"/>
      <c r="M3" s="144"/>
      <c r="N3" s="144"/>
      <c r="O3" s="144"/>
      <c r="P3" s="144"/>
      <c r="Q3" s="144"/>
      <c r="R3" s="144"/>
      <c r="S3" s="144"/>
      <c r="T3" s="144"/>
      <c r="U3" s="144"/>
      <c r="V3" s="144"/>
      <c r="W3" s="144"/>
      <c r="X3" s="144"/>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59" t="s">
        <v>46</v>
      </c>
      <c r="B5" s="145" t="s">
        <v>1</v>
      </c>
      <c r="C5" s="123" t="s">
        <v>20</v>
      </c>
      <c r="D5" s="147" t="s">
        <v>23</v>
      </c>
      <c r="E5" s="137" t="s">
        <v>2</v>
      </c>
      <c r="F5" s="139" t="s">
        <v>15</v>
      </c>
      <c r="G5" s="140"/>
      <c r="H5" s="140"/>
      <c r="I5" s="140"/>
      <c r="J5" s="140"/>
      <c r="K5" s="140"/>
      <c r="L5" s="141"/>
      <c r="M5" s="131" t="s">
        <v>14</v>
      </c>
      <c r="N5" s="132"/>
      <c r="O5" s="132"/>
      <c r="P5" s="132"/>
      <c r="Q5" s="132"/>
      <c r="R5" s="132"/>
      <c r="S5" s="133"/>
      <c r="T5" s="31" t="s">
        <v>16</v>
      </c>
      <c r="U5" s="31" t="s">
        <v>17</v>
      </c>
      <c r="V5" s="31" t="s">
        <v>18</v>
      </c>
      <c r="W5" s="123" t="s">
        <v>4</v>
      </c>
      <c r="X5" s="124"/>
      <c r="Y5" s="124"/>
      <c r="Z5" s="125"/>
    </row>
    <row r="6" spans="1:26" ht="13.5" customHeight="1" thickBot="1" x14ac:dyDescent="0.2">
      <c r="A6" s="159"/>
      <c r="B6" s="146"/>
      <c r="C6" s="126"/>
      <c r="D6" s="148"/>
      <c r="E6" s="138"/>
      <c r="F6" s="135" t="s">
        <v>5</v>
      </c>
      <c r="G6" s="135"/>
      <c r="H6" s="135"/>
      <c r="I6" s="135"/>
      <c r="J6" s="135"/>
      <c r="K6" s="135"/>
      <c r="L6" s="135"/>
      <c r="M6" s="134"/>
      <c r="N6" s="135"/>
      <c r="O6" s="135"/>
      <c r="P6" s="135"/>
      <c r="Q6" s="135"/>
      <c r="R6" s="135"/>
      <c r="S6" s="136"/>
      <c r="T6" s="32" t="s">
        <v>3</v>
      </c>
      <c r="U6" s="33" t="s">
        <v>21</v>
      </c>
      <c r="V6" s="33" t="s">
        <v>24</v>
      </c>
      <c r="W6" s="126"/>
      <c r="X6" s="127"/>
      <c r="Y6" s="127"/>
      <c r="Z6" s="128"/>
    </row>
    <row r="7" spans="1:26" s="17" customFormat="1" ht="24" customHeight="1" x14ac:dyDescent="0.15">
      <c r="A7" s="94"/>
      <c r="B7" s="98">
        <v>1</v>
      </c>
      <c r="C7" s="104" t="str">
        <f>IF(A7="","",VLOOKUP($A7,記入欄!$A$7:$Y$31,2,0))</f>
        <v/>
      </c>
      <c r="D7" s="92" t="str">
        <f>IF(A7="","",VLOOKUP($A7,記入欄!$A$7:$Y$31,3,0))</f>
        <v/>
      </c>
      <c r="E7" s="34" t="str">
        <f>IF(A7="","",VLOOKUP($A7,記入欄!$A$7:$Y$31,4,0))</f>
        <v/>
      </c>
      <c r="F7" s="37" t="s">
        <v>0</v>
      </c>
      <c r="G7" s="10" t="str">
        <f>IF(A7="","",VLOOKUP($A7,記入欄!$A$7:$Y$31,6,0))</f>
        <v/>
      </c>
      <c r="H7" s="10" t="s">
        <v>6</v>
      </c>
      <c r="I7" s="10" t="str">
        <f>IF(A7="","",VLOOKUP($A7,記入欄!$A$7:$Y$31,8,0))</f>
        <v/>
      </c>
      <c r="J7" s="10" t="s">
        <v>8</v>
      </c>
      <c r="K7" s="10" t="str">
        <f>IF(A7="","",VLOOKUP($A7,記入欄!$A$7:$Y$31,10,0))</f>
        <v/>
      </c>
      <c r="L7" s="10" t="s">
        <v>10</v>
      </c>
      <c r="M7" s="109" t="str">
        <f>IF(A7="","",VLOOKUP($A7,記入欄!$A$7:$Y$31,12,0))</f>
        <v/>
      </c>
      <c r="N7" s="110" t="e">
        <f>IF(#REF!="","",VLOOKUP($A7,記入欄!$A$7:$Y$31,15,0))</f>
        <v>#REF!</v>
      </c>
      <c r="O7" s="10" t="s">
        <v>6</v>
      </c>
      <c r="P7" s="10" t="str">
        <f>IF(A7="","",VLOOKUP($A7,記入欄!$A$7:$Y$31,15,0))</f>
        <v/>
      </c>
      <c r="Q7" s="10" t="s">
        <v>8</v>
      </c>
      <c r="R7" s="10" t="str">
        <f>IF(A7="","",VLOOKUP($A7,記入欄!$A$7:$Y$31,17,0))</f>
        <v/>
      </c>
      <c r="S7" s="35" t="s">
        <v>10</v>
      </c>
      <c r="T7" s="36" t="str">
        <f>IF(A7="","",VLOOKUP($A7,記入欄!$A$7:$Y$31,19,0))</f>
        <v/>
      </c>
      <c r="U7" s="27" t="str">
        <f>IF(A7="","",VLOOKUP($A7,記入欄!$A$7:$Y$31,20,0))</f>
        <v/>
      </c>
      <c r="V7" s="27" t="str">
        <f>IF(A7="","",VLOOKUP($A7,記入欄!$A$7:$Y$31,21,0))</f>
        <v/>
      </c>
      <c r="W7" s="109" t="str">
        <f>IF(A7="","",VLOOKUP($A7,記入欄!$A$7:$Y$31,22,0))</f>
        <v/>
      </c>
      <c r="X7" s="110"/>
      <c r="Y7" s="110"/>
      <c r="Z7" s="158"/>
    </row>
    <row r="8" spans="1:26" s="17" customFormat="1" ht="24" customHeight="1" x14ac:dyDescent="0.15">
      <c r="A8" s="94"/>
      <c r="B8" s="47">
        <v>2</v>
      </c>
      <c r="C8" s="22" t="str">
        <f>IF(A8="","",VLOOKUP($A8,記入欄!$A$7:$Y$31,2,0))</f>
        <v/>
      </c>
      <c r="D8" s="93" t="str">
        <f>IF(A8="","",VLOOKUP($A8,記入欄!$A$7:$Y$31,3,0))</f>
        <v/>
      </c>
      <c r="E8" s="22" t="str">
        <f>IF(A8="","",VLOOKUP($A8,記入欄!$A$7:$Y$31,4,0))</f>
        <v/>
      </c>
      <c r="F8" s="38" t="s">
        <v>42</v>
      </c>
      <c r="G8" s="3" t="str">
        <f>IF(A8="","",VLOOKUP($A8,記入欄!$A$7:$Y$31,6,0))</f>
        <v/>
      </c>
      <c r="H8" s="3" t="s">
        <v>43</v>
      </c>
      <c r="I8" s="3" t="str">
        <f>IF(A8="","",VLOOKUP($A8,記入欄!$A$7:$Y$31,8,0))</f>
        <v/>
      </c>
      <c r="J8" s="3" t="s">
        <v>7</v>
      </c>
      <c r="K8" s="3" t="str">
        <f>IF(A8="","",VLOOKUP($A8,記入欄!$A$7:$Y$31,10,0))</f>
        <v/>
      </c>
      <c r="L8" s="3" t="s">
        <v>9</v>
      </c>
      <c r="M8" s="107" t="str">
        <f>IF(A8="","",VLOOKUP($A8,記入欄!$A$7:$Y$31,12,0))</f>
        <v/>
      </c>
      <c r="N8" s="108" t="e">
        <f>IF(#REF!="","",VLOOKUP($A8,記入欄!$A$7:$Y$31,15,0))</f>
        <v>#REF!</v>
      </c>
      <c r="O8" s="3" t="s">
        <v>43</v>
      </c>
      <c r="P8" s="3" t="str">
        <f>IF(A8="","",VLOOKUP($A8,記入欄!$A$7:$Y$31,15,0))</f>
        <v/>
      </c>
      <c r="Q8" s="3" t="s">
        <v>7</v>
      </c>
      <c r="R8" s="3" t="str">
        <f>IF(A8="","",VLOOKUP($A8,記入欄!$A$7:$Y$31,17,0))</f>
        <v/>
      </c>
      <c r="S8" s="16" t="s">
        <v>9</v>
      </c>
      <c r="T8" s="21" t="str">
        <f>IF(A8="","",VLOOKUP($A8,記入欄!$A$7:$Y$31,19,0))</f>
        <v/>
      </c>
      <c r="U8" s="19" t="str">
        <f>IF(A8="","",VLOOKUP($A8,記入欄!$A$7:$Y$31,20,0))</f>
        <v/>
      </c>
      <c r="V8" s="19" t="str">
        <f>IF(A8="","",VLOOKUP($A8,記入欄!$A$7:$Y$31,21,0))</f>
        <v/>
      </c>
      <c r="W8" s="107" t="str">
        <f>IF(A8="","",VLOOKUP($A8,記入欄!$A$7:$Y$31,22,0))</f>
        <v/>
      </c>
      <c r="X8" s="108"/>
      <c r="Y8" s="108"/>
      <c r="Z8" s="115"/>
    </row>
    <row r="9" spans="1:26" s="17" customFormat="1" ht="24" customHeight="1" x14ac:dyDescent="0.15">
      <c r="A9" s="94"/>
      <c r="B9" s="47">
        <v>3</v>
      </c>
      <c r="C9" s="22" t="str">
        <f>IF(A9="","",VLOOKUP($A9,記入欄!$A$7:$Y$31,2,0))</f>
        <v/>
      </c>
      <c r="D9" s="93" t="str">
        <f>IF(A9="","",VLOOKUP($A9,記入欄!$A$7:$Y$31,3,0))</f>
        <v/>
      </c>
      <c r="E9" s="22" t="str">
        <f>IF(A9="","",VLOOKUP($A9,記入欄!$A$7:$Y$31,4,0))</f>
        <v/>
      </c>
      <c r="F9" s="38" t="s">
        <v>42</v>
      </c>
      <c r="G9" s="3" t="str">
        <f>IF(A9="","",VLOOKUP($A9,記入欄!$A$7:$Y$31,6,0))</f>
        <v/>
      </c>
      <c r="H9" s="3" t="s">
        <v>43</v>
      </c>
      <c r="I9" s="11" t="str">
        <f>IF(A9="","",VLOOKUP($A9,記入欄!$A$7:$Y$31,8,0))</f>
        <v/>
      </c>
      <c r="J9" s="3" t="s">
        <v>7</v>
      </c>
      <c r="K9" s="3" t="str">
        <f>IF(A9="","",VLOOKUP($A9,記入欄!$A$7:$Y$31,10,0))</f>
        <v/>
      </c>
      <c r="L9" s="3" t="s">
        <v>9</v>
      </c>
      <c r="M9" s="107" t="str">
        <f>IF(A9="","",VLOOKUP($A9,記入欄!$A$7:$Y$31,12,0))</f>
        <v/>
      </c>
      <c r="N9" s="108" t="e">
        <f>IF(#REF!="","",VLOOKUP($A9,記入欄!$A$7:$Y$31,15,0))</f>
        <v>#REF!</v>
      </c>
      <c r="O9" s="3" t="s">
        <v>43</v>
      </c>
      <c r="P9" s="3" t="str">
        <f>IF(A9="","",VLOOKUP($A9,記入欄!$A$7:$Y$31,15,0))</f>
        <v/>
      </c>
      <c r="Q9" s="3" t="s">
        <v>7</v>
      </c>
      <c r="R9" s="3" t="str">
        <f>IF(A9="","",VLOOKUP($A9,記入欄!$A$7:$Y$31,17,0))</f>
        <v/>
      </c>
      <c r="S9" s="16" t="s">
        <v>9</v>
      </c>
      <c r="T9" s="21" t="str">
        <f>IF(A9="","",VLOOKUP($A9,記入欄!$A$7:$Y$31,19,0))</f>
        <v/>
      </c>
      <c r="U9" s="19" t="str">
        <f>IF(A9="","",VLOOKUP($A9,記入欄!$A$7:$Y$31,20,0))</f>
        <v/>
      </c>
      <c r="V9" s="19" t="str">
        <f>IF(A9="","",VLOOKUP($A9,記入欄!$A$7:$Y$31,21,0))</f>
        <v/>
      </c>
      <c r="W9" s="107" t="str">
        <f>IF(A9="","",VLOOKUP($A9,記入欄!$A$7:$Y$31,22,0))</f>
        <v/>
      </c>
      <c r="X9" s="108"/>
      <c r="Y9" s="108"/>
      <c r="Z9" s="115"/>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42</v>
      </c>
      <c r="G10" s="3" t="str">
        <f>IF(A10="","",VLOOKUP($A10,記入欄!$A$7:$Y$31,6,0))</f>
        <v/>
      </c>
      <c r="H10" s="3" t="s">
        <v>43</v>
      </c>
      <c r="I10" s="11" t="str">
        <f>IF(A10="","",VLOOKUP($A10,記入欄!$A$7:$Y$31,8,0))</f>
        <v/>
      </c>
      <c r="J10" s="3" t="s">
        <v>7</v>
      </c>
      <c r="K10" s="18" t="str">
        <f>IF(A10="","",VLOOKUP($A10,記入欄!$A$7:$Y$31,10,0))</f>
        <v/>
      </c>
      <c r="L10" s="3" t="s">
        <v>9</v>
      </c>
      <c r="M10" s="107" t="str">
        <f>IF(A10="","",VLOOKUP($A10,記入欄!$A$7:$Y$31,12,0))</f>
        <v/>
      </c>
      <c r="N10" s="108" t="e">
        <f>IF(#REF!="","",VLOOKUP($A10,記入欄!$A$7:$Y$31,15,0))</f>
        <v>#REF!</v>
      </c>
      <c r="O10" s="3" t="s">
        <v>43</v>
      </c>
      <c r="P10" s="3" t="str">
        <f>IF(A10="","",VLOOKUP($A10,記入欄!$A$7:$Y$31,15,0))</f>
        <v/>
      </c>
      <c r="Q10" s="3" t="s">
        <v>7</v>
      </c>
      <c r="R10" s="3" t="str">
        <f>IF(A10="","",VLOOKUP($A10,記入欄!$A$7:$Y$31,17,0))</f>
        <v/>
      </c>
      <c r="S10" s="16" t="s">
        <v>9</v>
      </c>
      <c r="T10" s="21" t="str">
        <f>IF(A10="","",VLOOKUP($A10,記入欄!$A$7:$Y$31,19,0))</f>
        <v/>
      </c>
      <c r="U10" s="19" t="str">
        <f>IF(A10="","",VLOOKUP($A10,記入欄!$A$7:$Y$31,20,0))</f>
        <v/>
      </c>
      <c r="V10" s="19" t="str">
        <f>IF(A10="","",VLOOKUP($A10,記入欄!$A$7:$Y$31,21,0))</f>
        <v/>
      </c>
      <c r="W10" s="107" t="str">
        <f>IF(A10="","",VLOOKUP($A10,記入欄!$A$7:$Y$31,22,0))</f>
        <v/>
      </c>
      <c r="X10" s="108"/>
      <c r="Y10" s="108"/>
      <c r="Z10" s="115"/>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42</v>
      </c>
      <c r="G11" s="3" t="str">
        <f>IF(A11="","",VLOOKUP($A11,記入欄!$A$7:$Y$31,6,0))</f>
        <v/>
      </c>
      <c r="H11" s="3" t="s">
        <v>43</v>
      </c>
      <c r="I11" s="11" t="str">
        <f>IF(A11="","",VLOOKUP($A11,記入欄!$A$7:$Y$31,8,0))</f>
        <v/>
      </c>
      <c r="J11" s="3" t="s">
        <v>7</v>
      </c>
      <c r="K11" s="3" t="str">
        <f>IF(A11="","",VLOOKUP($A11,記入欄!$A$7:$Y$31,10,0))</f>
        <v/>
      </c>
      <c r="L11" s="3" t="s">
        <v>9</v>
      </c>
      <c r="M11" s="107" t="str">
        <f>IF(A11="","",VLOOKUP($A11,記入欄!$A$7:$Y$31,12,0))</f>
        <v/>
      </c>
      <c r="N11" s="108" t="e">
        <f>IF(#REF!="","",VLOOKUP($A11,記入欄!$A$7:$Y$31,15,0))</f>
        <v>#REF!</v>
      </c>
      <c r="O11" s="3" t="s">
        <v>43</v>
      </c>
      <c r="P11" s="3" t="str">
        <f>IF(A11="","",VLOOKUP($A11,記入欄!$A$7:$Y$31,15,0))</f>
        <v/>
      </c>
      <c r="Q11" s="3" t="s">
        <v>7</v>
      </c>
      <c r="R11" s="3" t="str">
        <f>IF(A11="","",VLOOKUP($A11,記入欄!$A$7:$Y$31,17,0))</f>
        <v/>
      </c>
      <c r="S11" s="16" t="s">
        <v>9</v>
      </c>
      <c r="T11" s="21" t="str">
        <f>IF(A11="","",VLOOKUP($A11,記入欄!$A$7:$Y$31,19,0))</f>
        <v/>
      </c>
      <c r="U11" s="19" t="str">
        <f>IF(A11="","",VLOOKUP($A11,記入欄!$A$7:$Y$31,20,0))</f>
        <v/>
      </c>
      <c r="V11" s="19" t="str">
        <f>IF(A11="","",VLOOKUP($A11,記入欄!$A$7:$Y$31,21,0))</f>
        <v/>
      </c>
      <c r="W11" s="107" t="str">
        <f>IF(A11="","",VLOOKUP($A11,記入欄!$A$7:$Y$31,22,0))</f>
        <v/>
      </c>
      <c r="X11" s="108"/>
      <c r="Y11" s="108"/>
      <c r="Z11" s="115"/>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42</v>
      </c>
      <c r="G12" s="3" t="str">
        <f>IF(A12="","",VLOOKUP($A12,記入欄!$A$7:$Y$31,6,0))</f>
        <v/>
      </c>
      <c r="H12" s="3" t="s">
        <v>43</v>
      </c>
      <c r="I12" s="11" t="str">
        <f>IF(A12="","",VLOOKUP($A12,記入欄!$A$7:$Y$31,8,0))</f>
        <v/>
      </c>
      <c r="J12" s="3" t="s">
        <v>7</v>
      </c>
      <c r="K12" s="18" t="str">
        <f>IF(A12="","",VLOOKUP($A12,記入欄!$A$7:$Y$31,10,0))</f>
        <v/>
      </c>
      <c r="L12" s="3" t="s">
        <v>9</v>
      </c>
      <c r="M12" s="107" t="str">
        <f>IF(A12="","",VLOOKUP($A12,記入欄!$A$7:$Y$31,12,0))</f>
        <v/>
      </c>
      <c r="N12" s="108" t="e">
        <f>IF(#REF!="","",VLOOKUP($A12,記入欄!$A$7:$Y$31,15,0))</f>
        <v>#REF!</v>
      </c>
      <c r="O12" s="3" t="s">
        <v>43</v>
      </c>
      <c r="P12" s="3" t="str">
        <f>IF(A12="","",VLOOKUP($A12,記入欄!$A$7:$Y$31,15,0))</f>
        <v/>
      </c>
      <c r="Q12" s="3" t="s">
        <v>7</v>
      </c>
      <c r="R12" s="3" t="str">
        <f>IF(A12="","",VLOOKUP($A12,記入欄!$A$7:$Y$31,17,0))</f>
        <v/>
      </c>
      <c r="S12" s="16" t="s">
        <v>9</v>
      </c>
      <c r="T12" s="21" t="str">
        <f>IF(A12="","",VLOOKUP($A12,記入欄!$A$7:$Y$31,19,0))</f>
        <v/>
      </c>
      <c r="U12" s="19" t="str">
        <f>IF(A12="","",VLOOKUP($A12,記入欄!$A$7:$Y$31,20,0))</f>
        <v/>
      </c>
      <c r="V12" s="19" t="str">
        <f>IF(A12="","",VLOOKUP($A12,記入欄!$A$7:$Y$31,21,0))</f>
        <v/>
      </c>
      <c r="W12" s="107" t="str">
        <f>IF(A12="","",VLOOKUP($A12,記入欄!$A$7:$Y$31,22,0))</f>
        <v/>
      </c>
      <c r="X12" s="108"/>
      <c r="Y12" s="108"/>
      <c r="Z12" s="115"/>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42</v>
      </c>
      <c r="G13" s="3" t="str">
        <f>IF(A13="","",VLOOKUP($A13,記入欄!$A$7:$Y$31,6,0))</f>
        <v/>
      </c>
      <c r="H13" s="3" t="s">
        <v>43</v>
      </c>
      <c r="I13" s="11" t="str">
        <f>IF(A13="","",VLOOKUP($A13,記入欄!$A$7:$Y$31,8,0))</f>
        <v/>
      </c>
      <c r="J13" s="3" t="s">
        <v>7</v>
      </c>
      <c r="K13" s="3" t="str">
        <f>IF(A13="","",VLOOKUP($A13,記入欄!$A$7:$Y$31,10,0))</f>
        <v/>
      </c>
      <c r="L13" s="3" t="s">
        <v>9</v>
      </c>
      <c r="M13" s="107" t="str">
        <f>IF(A13="","",VLOOKUP($A13,記入欄!$A$7:$Y$31,12,0))</f>
        <v/>
      </c>
      <c r="N13" s="108" t="e">
        <f>IF(#REF!="","",VLOOKUP($A13,記入欄!$A$7:$Y$31,15,0))</f>
        <v>#REF!</v>
      </c>
      <c r="O13" s="3" t="s">
        <v>43</v>
      </c>
      <c r="P13" s="3" t="str">
        <f>IF(A13="","",VLOOKUP($A13,記入欄!$A$7:$Y$31,15,0))</f>
        <v/>
      </c>
      <c r="Q13" s="3" t="s">
        <v>7</v>
      </c>
      <c r="R13" s="3" t="str">
        <f>IF(A13="","",VLOOKUP($A13,記入欄!$A$7:$Y$31,17,0))</f>
        <v/>
      </c>
      <c r="S13" s="16" t="s">
        <v>9</v>
      </c>
      <c r="T13" s="21" t="str">
        <f>IF(A13="","",VLOOKUP($A13,記入欄!$A$7:$Y$31,19,0))</f>
        <v/>
      </c>
      <c r="U13" s="19" t="str">
        <f>IF(A13="","",VLOOKUP($A13,記入欄!$A$7:$Y$31,20,0))</f>
        <v/>
      </c>
      <c r="V13" s="19" t="str">
        <f>IF(A13="","",VLOOKUP($A13,記入欄!$A$7:$Y$31,21,0))</f>
        <v/>
      </c>
      <c r="W13" s="107" t="str">
        <f>IF(A13="","",VLOOKUP($A13,記入欄!$A$7:$Y$31,22,0))</f>
        <v/>
      </c>
      <c r="X13" s="108"/>
      <c r="Y13" s="108"/>
      <c r="Z13" s="115"/>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42</v>
      </c>
      <c r="G14" s="3" t="str">
        <f>IF(A14="","",VLOOKUP($A14,記入欄!$A$7:$Y$31,6,0))</f>
        <v/>
      </c>
      <c r="H14" s="3" t="s">
        <v>43</v>
      </c>
      <c r="I14" s="11" t="str">
        <f>IF(A14="","",VLOOKUP($A14,記入欄!$A$7:$Y$31,8,0))</f>
        <v/>
      </c>
      <c r="J14" s="3" t="s">
        <v>7</v>
      </c>
      <c r="K14" s="18" t="str">
        <f>IF(A14="","",VLOOKUP($A14,記入欄!$A$7:$Y$31,10,0))</f>
        <v/>
      </c>
      <c r="L14" s="3" t="s">
        <v>9</v>
      </c>
      <c r="M14" s="107" t="str">
        <f>IF(A14="","",VLOOKUP($A14,記入欄!$A$7:$Y$31,12,0))</f>
        <v/>
      </c>
      <c r="N14" s="108" t="e">
        <f>IF(#REF!="","",VLOOKUP($A14,記入欄!$A$7:$Y$31,15,0))</f>
        <v>#REF!</v>
      </c>
      <c r="O14" s="3" t="s">
        <v>43</v>
      </c>
      <c r="P14" s="3" t="str">
        <f>IF(A14="","",VLOOKUP($A14,記入欄!$A$7:$Y$31,15,0))</f>
        <v/>
      </c>
      <c r="Q14" s="3" t="s">
        <v>7</v>
      </c>
      <c r="R14" s="3" t="str">
        <f>IF(A14="","",VLOOKUP($A14,記入欄!$A$7:$Y$31,17,0))</f>
        <v/>
      </c>
      <c r="S14" s="16" t="s">
        <v>9</v>
      </c>
      <c r="T14" s="21" t="str">
        <f>IF(A14="","",VLOOKUP($A14,記入欄!$A$7:$Y$31,19,0))</f>
        <v/>
      </c>
      <c r="U14" s="19" t="str">
        <f>IF(A14="","",VLOOKUP($A14,記入欄!$A$7:$Y$31,20,0))</f>
        <v/>
      </c>
      <c r="V14" s="19" t="str">
        <f>IF(A14="","",VLOOKUP($A14,記入欄!$A$7:$Y$31,21,0))</f>
        <v/>
      </c>
      <c r="W14" s="107" t="str">
        <f>IF(A14="","",VLOOKUP($A14,記入欄!$A$7:$Y$31,22,0))</f>
        <v/>
      </c>
      <c r="X14" s="108"/>
      <c r="Y14" s="108"/>
      <c r="Z14" s="115"/>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42</v>
      </c>
      <c r="G15" s="3" t="str">
        <f>IF(A15="","",VLOOKUP($A15,記入欄!$A$7:$Y$31,6,0))</f>
        <v/>
      </c>
      <c r="H15" s="3" t="s">
        <v>43</v>
      </c>
      <c r="I15" s="11" t="str">
        <f>IF(A15="","",VLOOKUP($A15,記入欄!$A$7:$Y$31,8,0))</f>
        <v/>
      </c>
      <c r="J15" s="3" t="s">
        <v>7</v>
      </c>
      <c r="K15" s="3" t="str">
        <f>IF(A15="","",VLOOKUP($A15,記入欄!$A$7:$Y$31,10,0))</f>
        <v/>
      </c>
      <c r="L15" s="3" t="s">
        <v>9</v>
      </c>
      <c r="M15" s="107" t="str">
        <f>IF(A15="","",VLOOKUP($A15,記入欄!$A$7:$Y$31,12,0))</f>
        <v/>
      </c>
      <c r="N15" s="108" t="e">
        <f>IF(#REF!="","",VLOOKUP($A15,記入欄!$A$7:$Y$31,15,0))</f>
        <v>#REF!</v>
      </c>
      <c r="O15" s="3" t="s">
        <v>43</v>
      </c>
      <c r="P15" s="3" t="str">
        <f>IF(A15="","",VLOOKUP($A15,記入欄!$A$7:$Y$31,15,0))</f>
        <v/>
      </c>
      <c r="Q15" s="3" t="s">
        <v>7</v>
      </c>
      <c r="R15" s="3" t="str">
        <f>IF(A15="","",VLOOKUP($A15,記入欄!$A$7:$Y$31,17,0))</f>
        <v/>
      </c>
      <c r="S15" s="16" t="s">
        <v>9</v>
      </c>
      <c r="T15" s="21" t="str">
        <f>IF(A15="","",VLOOKUP($A15,記入欄!$A$7:$Y$31,19,0))</f>
        <v/>
      </c>
      <c r="U15" s="19" t="str">
        <f>IF(A15="","",VLOOKUP($A15,記入欄!$A$7:$Y$31,20,0))</f>
        <v/>
      </c>
      <c r="V15" s="19" t="str">
        <f>IF(A15="","",VLOOKUP($A15,記入欄!$A$7:$Y$31,21,0))</f>
        <v/>
      </c>
      <c r="W15" s="107" t="str">
        <f>IF(A15="","",VLOOKUP($A15,記入欄!$A$7:$Y$31,22,0))</f>
        <v/>
      </c>
      <c r="X15" s="108"/>
      <c r="Y15" s="108"/>
      <c r="Z15" s="115"/>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42</v>
      </c>
      <c r="G16" s="3" t="str">
        <f>IF(A16="","",VLOOKUP($A16,記入欄!$A$7:$Y$31,6,0))</f>
        <v/>
      </c>
      <c r="H16" s="3" t="s">
        <v>43</v>
      </c>
      <c r="I16" s="11" t="str">
        <f>IF(A16="","",VLOOKUP($A16,記入欄!$A$7:$Y$31,8,0))</f>
        <v/>
      </c>
      <c r="J16" s="3" t="s">
        <v>7</v>
      </c>
      <c r="K16" s="18" t="str">
        <f>IF(A16="","",VLOOKUP($A16,記入欄!$A$7:$Y$31,10,0))</f>
        <v/>
      </c>
      <c r="L16" s="3" t="s">
        <v>9</v>
      </c>
      <c r="M16" s="107" t="str">
        <f>IF(A16="","",VLOOKUP($A16,記入欄!$A$7:$Y$31,12,0))</f>
        <v/>
      </c>
      <c r="N16" s="108" t="e">
        <f>IF(#REF!="","",VLOOKUP($A16,記入欄!$A$7:$Y$31,15,0))</f>
        <v>#REF!</v>
      </c>
      <c r="O16" s="3" t="s">
        <v>43</v>
      </c>
      <c r="P16" s="3" t="str">
        <f>IF(A16="","",VLOOKUP($A16,記入欄!$A$7:$Y$31,15,0))</f>
        <v/>
      </c>
      <c r="Q16" s="3" t="s">
        <v>7</v>
      </c>
      <c r="R16" s="3" t="str">
        <f>IF(A16="","",VLOOKUP($A16,記入欄!$A$7:$Y$31,17,0))</f>
        <v/>
      </c>
      <c r="S16" s="16" t="s">
        <v>9</v>
      </c>
      <c r="T16" s="21" t="str">
        <f>IF(A16="","",VLOOKUP($A16,記入欄!$A$7:$Y$31,19,0))</f>
        <v/>
      </c>
      <c r="U16" s="19" t="str">
        <f>IF(A16="","",VLOOKUP($A16,記入欄!$A$7:$Y$31,20,0))</f>
        <v/>
      </c>
      <c r="V16" s="19" t="str">
        <f>IF(A16="","",VLOOKUP($A16,記入欄!$A$7:$Y$31,21,0))</f>
        <v/>
      </c>
      <c r="W16" s="107" t="str">
        <f>IF(A16="","",VLOOKUP($A16,記入欄!$A$7:$Y$31,22,0))</f>
        <v/>
      </c>
      <c r="X16" s="108"/>
      <c r="Y16" s="108"/>
      <c r="Z16" s="115"/>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42</v>
      </c>
      <c r="G17" s="3" t="str">
        <f>IF(A17="","",VLOOKUP($A17,記入欄!$A$7:$Y$31,6,0))</f>
        <v/>
      </c>
      <c r="H17" s="3" t="s">
        <v>43</v>
      </c>
      <c r="I17" s="3" t="str">
        <f>IF(A17="","",VLOOKUP($A17,記入欄!$A$7:$Y$31,8,0))</f>
        <v/>
      </c>
      <c r="J17" s="3" t="s">
        <v>7</v>
      </c>
      <c r="K17" s="3" t="str">
        <f>IF(A17="","",VLOOKUP($A17,記入欄!$A$7:$Y$31,10,0))</f>
        <v/>
      </c>
      <c r="L17" s="3" t="s">
        <v>9</v>
      </c>
      <c r="M17" s="107" t="str">
        <f>IF(A17="","",VLOOKUP($A17,記入欄!$A$7:$Y$31,12,0))</f>
        <v/>
      </c>
      <c r="N17" s="108" t="e">
        <f>IF(#REF!="","",VLOOKUP($A17,記入欄!$A$7:$Y$31,15,0))</f>
        <v>#REF!</v>
      </c>
      <c r="O17" s="3" t="s">
        <v>43</v>
      </c>
      <c r="P17" s="3" t="str">
        <f>IF(A17="","",VLOOKUP($A17,記入欄!$A$7:$Y$31,15,0))</f>
        <v/>
      </c>
      <c r="Q17" s="3" t="s">
        <v>7</v>
      </c>
      <c r="R17" s="3" t="str">
        <f>IF(A17="","",VLOOKUP($A17,記入欄!$A$7:$Y$31,17,0))</f>
        <v/>
      </c>
      <c r="S17" s="16" t="s">
        <v>9</v>
      </c>
      <c r="T17" s="21" t="str">
        <f>IF(A17="","",VLOOKUP($A17,記入欄!$A$7:$Y$31,19,0))</f>
        <v/>
      </c>
      <c r="U17" s="19" t="str">
        <f>IF(A17="","",VLOOKUP($A17,記入欄!$A$7:$Y$31,20,0))</f>
        <v/>
      </c>
      <c r="V17" s="19" t="str">
        <f>IF(A17="","",VLOOKUP($A17,記入欄!$A$7:$Y$31,21,0))</f>
        <v/>
      </c>
      <c r="W17" s="107" t="str">
        <f>IF(A17="","",VLOOKUP($A17,記入欄!$A$7:$Y$31,22,0))</f>
        <v/>
      </c>
      <c r="X17" s="108"/>
      <c r="Y17" s="108"/>
      <c r="Z17" s="115"/>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42</v>
      </c>
      <c r="G18" s="18" t="str">
        <f>IF(A18="","",VLOOKUP($A18,記入欄!$A$7:$Y$31,6,0))</f>
        <v/>
      </c>
      <c r="H18" s="18" t="s">
        <v>43</v>
      </c>
      <c r="I18" s="18" t="str">
        <f>IF(A18="","",VLOOKUP($A18,記入欄!$A$7:$Y$31,8,0))</f>
        <v/>
      </c>
      <c r="J18" s="18" t="s">
        <v>7</v>
      </c>
      <c r="K18" s="18" t="str">
        <f>IF(A18="","",VLOOKUP($A18,記入欄!$A$7:$Y$31,10,0))</f>
        <v/>
      </c>
      <c r="L18" s="18" t="s">
        <v>9</v>
      </c>
      <c r="M18" s="107" t="str">
        <f>IF(A18="","",VLOOKUP($A18,記入欄!$A$7:$Y$31,12,0))</f>
        <v/>
      </c>
      <c r="N18" s="108" t="e">
        <f>IF(#REF!="","",VLOOKUP($A18,記入欄!$A$7:$Y$31,15,0))</f>
        <v>#REF!</v>
      </c>
      <c r="O18" s="18" t="s">
        <v>43</v>
      </c>
      <c r="P18" s="18" t="str">
        <f>IF(A18="","",VLOOKUP($A18,記入欄!$A$7:$Y$31,15,0))</f>
        <v/>
      </c>
      <c r="Q18" s="18" t="s">
        <v>7</v>
      </c>
      <c r="R18" s="18" t="str">
        <f>IF(A18="","",VLOOKUP($A18,記入欄!$A$7:$Y$31,17,0))</f>
        <v/>
      </c>
      <c r="S18" s="26" t="s">
        <v>9</v>
      </c>
      <c r="T18" s="20" t="str">
        <f>IF(A18="","",VLOOKUP($A18,記入欄!$A$7:$Y$31,19,0))</f>
        <v/>
      </c>
      <c r="U18" s="19" t="str">
        <f>IF(A18="","",VLOOKUP($A18,記入欄!$A$7:$Y$31,20,0))</f>
        <v/>
      </c>
      <c r="V18" s="19" t="str">
        <f>IF(A18="","",VLOOKUP($A18,記入欄!$A$7:$Y$31,21,0))</f>
        <v/>
      </c>
      <c r="W18" s="107" t="str">
        <f>IF(A18="","",VLOOKUP($A18,記入欄!$A$7:$Y$31,22,0))</f>
        <v/>
      </c>
      <c r="X18" s="108"/>
      <c r="Y18" s="108"/>
      <c r="Z18" s="115"/>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42</v>
      </c>
      <c r="G19" s="3" t="str">
        <f>IF(A19="","",VLOOKUP($A19,記入欄!$A$7:$Y$31,6,0))</f>
        <v/>
      </c>
      <c r="H19" s="3" t="s">
        <v>43</v>
      </c>
      <c r="I19" s="11" t="str">
        <f>IF(A19="","",VLOOKUP($A19,記入欄!$A$7:$Y$31,8,0))</f>
        <v/>
      </c>
      <c r="J19" s="3" t="s">
        <v>7</v>
      </c>
      <c r="K19" s="3" t="str">
        <f>IF(A19="","",VLOOKUP($A19,記入欄!$A$7:$Y$31,10,0))</f>
        <v/>
      </c>
      <c r="L19" s="3" t="s">
        <v>9</v>
      </c>
      <c r="M19" s="107" t="str">
        <f>IF(A19="","",VLOOKUP($A19,記入欄!$A$7:$Y$31,12,0))</f>
        <v/>
      </c>
      <c r="N19" s="108" t="e">
        <f>IF(#REF!="","",VLOOKUP($A19,記入欄!$A$7:$Y$31,15,0))</f>
        <v>#REF!</v>
      </c>
      <c r="O19" s="3" t="s">
        <v>43</v>
      </c>
      <c r="P19" s="3" t="str">
        <f>IF(A19="","",VLOOKUP($A19,記入欄!$A$7:$Y$31,15,0))</f>
        <v/>
      </c>
      <c r="Q19" s="3" t="s">
        <v>7</v>
      </c>
      <c r="R19" s="3" t="str">
        <f>IF(A19="","",VLOOKUP($A19,記入欄!$A$7:$Y$31,17,0))</f>
        <v/>
      </c>
      <c r="S19" s="16" t="s">
        <v>9</v>
      </c>
      <c r="T19" s="21" t="str">
        <f>IF(A19="","",VLOOKUP($A19,記入欄!$A$7:$Y$31,19,0))</f>
        <v/>
      </c>
      <c r="U19" s="19" t="str">
        <f>IF(A19="","",VLOOKUP($A19,記入欄!$A$7:$Y$31,20,0))</f>
        <v/>
      </c>
      <c r="V19" s="19" t="str">
        <f>IF(A19="","",VLOOKUP($A19,記入欄!$A$7:$Y$31,21,0))</f>
        <v/>
      </c>
      <c r="W19" s="166" t="str">
        <f>IF(A19="","",VLOOKUP($A19,記入欄!$A$7:$Y$31,22,0))</f>
        <v/>
      </c>
      <c r="X19" s="166"/>
      <c r="Y19" s="166"/>
      <c r="Z19" s="167"/>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42</v>
      </c>
      <c r="G20" s="3" t="str">
        <f>IF(A20="","",VLOOKUP($A20,記入欄!$A$7:$Y$31,6,0))</f>
        <v/>
      </c>
      <c r="H20" s="3" t="s">
        <v>43</v>
      </c>
      <c r="I20" s="11" t="str">
        <f>IF(A20="","",VLOOKUP($A20,記入欄!$A$7:$Y$31,8,0))</f>
        <v/>
      </c>
      <c r="J20" s="3" t="s">
        <v>7</v>
      </c>
      <c r="K20" s="18" t="str">
        <f>IF(A20="","",VLOOKUP($A20,記入欄!$A$7:$Y$31,10,0))</f>
        <v/>
      </c>
      <c r="L20" s="3" t="s">
        <v>9</v>
      </c>
      <c r="M20" s="107" t="str">
        <f>IF(A20="","",VLOOKUP($A20,記入欄!$A$7:$Y$31,12,0))</f>
        <v/>
      </c>
      <c r="N20" s="108" t="e">
        <f>IF(#REF!="","",VLOOKUP($A20,記入欄!$A$7:$Y$31,15,0))</f>
        <v>#REF!</v>
      </c>
      <c r="O20" s="3" t="s">
        <v>43</v>
      </c>
      <c r="P20" s="3" t="str">
        <f>IF(A20="","",VLOOKUP($A20,記入欄!$A$7:$Y$31,15,0))</f>
        <v/>
      </c>
      <c r="Q20" s="3" t="s">
        <v>7</v>
      </c>
      <c r="R20" s="3" t="str">
        <f>IF(A20="","",VLOOKUP($A20,記入欄!$A$7:$Y$31,17,0))</f>
        <v/>
      </c>
      <c r="S20" s="16" t="s">
        <v>9</v>
      </c>
      <c r="T20" s="21" t="str">
        <f>IF(A20="","",VLOOKUP($A20,記入欄!$A$7:$Y$31,19,0))</f>
        <v/>
      </c>
      <c r="U20" s="19" t="str">
        <f>IF(A20="","",VLOOKUP($A20,記入欄!$A$7:$Y$31,20,0))</f>
        <v/>
      </c>
      <c r="V20" s="19" t="str">
        <f>IF(A20="","",VLOOKUP($A20,記入欄!$A$7:$Y$31,21,0))</f>
        <v/>
      </c>
      <c r="W20" s="166" t="str">
        <f>IF(A20="","",VLOOKUP($A20,記入欄!$A$7:$Y$31,22,0))</f>
        <v/>
      </c>
      <c r="X20" s="166"/>
      <c r="Y20" s="166"/>
      <c r="Z20" s="167"/>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42</v>
      </c>
      <c r="G21" s="3" t="str">
        <f>IF(A21="","",VLOOKUP($A21,記入欄!$A$7:$Y$31,6,0))</f>
        <v/>
      </c>
      <c r="H21" s="3" t="s">
        <v>43</v>
      </c>
      <c r="I21" s="11" t="str">
        <f>IF(A21="","",VLOOKUP($A21,記入欄!$A$7:$Y$31,8,0))</f>
        <v/>
      </c>
      <c r="J21" s="3" t="s">
        <v>7</v>
      </c>
      <c r="K21" s="3" t="str">
        <f>IF(A21="","",VLOOKUP($A21,記入欄!$A$7:$Y$31,10,0))</f>
        <v/>
      </c>
      <c r="L21" s="3" t="s">
        <v>9</v>
      </c>
      <c r="M21" s="107" t="str">
        <f>IF(A21="","",VLOOKUP($A21,記入欄!$A$7:$Y$31,12,0))</f>
        <v/>
      </c>
      <c r="N21" s="108" t="e">
        <f>IF(#REF!="","",VLOOKUP($A21,記入欄!$A$7:$Y$31,15,0))</f>
        <v>#REF!</v>
      </c>
      <c r="O21" s="3" t="s">
        <v>43</v>
      </c>
      <c r="P21" s="3" t="str">
        <f>IF(A21="","",VLOOKUP($A21,記入欄!$A$7:$Y$31,15,0))</f>
        <v/>
      </c>
      <c r="Q21" s="3" t="s">
        <v>7</v>
      </c>
      <c r="R21" s="3" t="str">
        <f>IF(A21="","",VLOOKUP($A21,記入欄!$A$7:$Y$31,17,0))</f>
        <v/>
      </c>
      <c r="S21" s="16" t="s">
        <v>9</v>
      </c>
      <c r="T21" s="21" t="str">
        <f>IF(A21="","",VLOOKUP($A21,記入欄!$A$7:$Y$31,19,0))</f>
        <v/>
      </c>
      <c r="U21" s="19" t="str">
        <f>IF(A21="","",VLOOKUP($A21,記入欄!$A$7:$Y$31,20,0))</f>
        <v/>
      </c>
      <c r="V21" s="19" t="str">
        <f>IF(A21="","",VLOOKUP($A21,記入欄!$A$7:$Y$31,21,0))</f>
        <v/>
      </c>
      <c r="W21" s="166" t="str">
        <f>IF(A21="","",VLOOKUP($A21,記入欄!$A$7:$Y$31,22,0))</f>
        <v/>
      </c>
      <c r="X21" s="166"/>
      <c r="Y21" s="166"/>
      <c r="Z21" s="167"/>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42</v>
      </c>
      <c r="G22" s="3" t="str">
        <f>IF(A22="","",VLOOKUP($A22,記入欄!$A$7:$Y$31,6,0))</f>
        <v/>
      </c>
      <c r="H22" s="3" t="s">
        <v>43</v>
      </c>
      <c r="I22" s="11" t="str">
        <f>IF(A22="","",VLOOKUP($A22,記入欄!$A$7:$Y$31,8,0))</f>
        <v/>
      </c>
      <c r="J22" s="3" t="s">
        <v>7</v>
      </c>
      <c r="K22" s="18" t="str">
        <f>IF(A22="","",VLOOKUP($A22,記入欄!$A$7:$Y$31,10,0))</f>
        <v/>
      </c>
      <c r="L22" s="3" t="s">
        <v>9</v>
      </c>
      <c r="M22" s="107" t="str">
        <f>IF(A22="","",VLOOKUP($A22,記入欄!$A$7:$Y$31,12,0))</f>
        <v/>
      </c>
      <c r="N22" s="108" t="e">
        <f>IF(#REF!="","",VLOOKUP($A22,記入欄!$A$7:$Y$31,15,0))</f>
        <v>#REF!</v>
      </c>
      <c r="O22" s="3" t="s">
        <v>43</v>
      </c>
      <c r="P22" s="3" t="str">
        <f>IF(A22="","",VLOOKUP($A22,記入欄!$A$7:$Y$31,15,0))</f>
        <v/>
      </c>
      <c r="Q22" s="3" t="s">
        <v>7</v>
      </c>
      <c r="R22" s="3" t="str">
        <f>IF(A22="","",VLOOKUP($A22,記入欄!$A$7:$Y$31,17,0))</f>
        <v/>
      </c>
      <c r="S22" s="16" t="s">
        <v>9</v>
      </c>
      <c r="T22" s="21" t="str">
        <f>IF(A22="","",VLOOKUP($A22,記入欄!$A$7:$Y$31,19,0))</f>
        <v/>
      </c>
      <c r="U22" s="19" t="str">
        <f>IF(A22="","",VLOOKUP($A22,記入欄!$A$7:$Y$31,20,0))</f>
        <v/>
      </c>
      <c r="V22" s="19" t="str">
        <f>IF(A22="","",VLOOKUP($A22,記入欄!$A$7:$Y$31,21,0))</f>
        <v/>
      </c>
      <c r="W22" s="166" t="str">
        <f>IF(A22="","",VLOOKUP($A22,記入欄!$A$7:$Y$31,22,0))</f>
        <v/>
      </c>
      <c r="X22" s="166"/>
      <c r="Y22" s="166"/>
      <c r="Z22" s="167"/>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42</v>
      </c>
      <c r="G23" s="3" t="str">
        <f>IF(A23="","",VLOOKUP($A23,記入欄!$A$7:$Y$31,6,0))</f>
        <v/>
      </c>
      <c r="H23" s="3" t="s">
        <v>43</v>
      </c>
      <c r="I23" s="11" t="str">
        <f>IF(A23="","",VLOOKUP($A23,記入欄!$A$7:$Y$31,8,0))</f>
        <v/>
      </c>
      <c r="J23" s="3" t="s">
        <v>7</v>
      </c>
      <c r="K23" s="3" t="str">
        <f>IF(A23="","",VLOOKUP($A23,記入欄!$A$7:$Y$31,10,0))</f>
        <v/>
      </c>
      <c r="L23" s="3" t="s">
        <v>9</v>
      </c>
      <c r="M23" s="107" t="str">
        <f>IF(A23="","",VLOOKUP($A23,記入欄!$A$7:$Y$31,12,0))</f>
        <v/>
      </c>
      <c r="N23" s="108" t="e">
        <f>IF(#REF!="","",VLOOKUP($A23,記入欄!$A$7:$Y$31,15,0))</f>
        <v>#REF!</v>
      </c>
      <c r="O23" s="3" t="s">
        <v>43</v>
      </c>
      <c r="P23" s="3" t="str">
        <f>IF(A23="","",VLOOKUP($A23,記入欄!$A$7:$Y$31,15,0))</f>
        <v/>
      </c>
      <c r="Q23" s="3" t="s">
        <v>7</v>
      </c>
      <c r="R23" s="3" t="str">
        <f>IF(A23="","",VLOOKUP($A23,記入欄!$A$7:$Y$31,17,0))</f>
        <v/>
      </c>
      <c r="S23" s="16" t="s">
        <v>9</v>
      </c>
      <c r="T23" s="21" t="str">
        <f>IF(A23="","",VLOOKUP($A23,記入欄!$A$7:$Y$31,19,0))</f>
        <v/>
      </c>
      <c r="U23" s="19" t="str">
        <f>IF(A23="","",VLOOKUP($A23,記入欄!$A$7:$Y$31,20,0))</f>
        <v/>
      </c>
      <c r="V23" s="19" t="str">
        <f>IF(A23="","",VLOOKUP($A23,記入欄!$A$7:$Y$31,21,0))</f>
        <v/>
      </c>
      <c r="W23" s="166" t="str">
        <f>IF(A23="","",VLOOKUP($A23,記入欄!$A$7:$Y$31,22,0))</f>
        <v/>
      </c>
      <c r="X23" s="166"/>
      <c r="Y23" s="166"/>
      <c r="Z23" s="167"/>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42</v>
      </c>
      <c r="G24" s="3" t="str">
        <f>IF(A24="","",VLOOKUP($A24,記入欄!$A$7:$Y$31,6,0))</f>
        <v/>
      </c>
      <c r="H24" s="3" t="s">
        <v>43</v>
      </c>
      <c r="I24" s="11" t="str">
        <f>IF(A24="","",VLOOKUP($A24,記入欄!$A$7:$Y$31,8,0))</f>
        <v/>
      </c>
      <c r="J24" s="3" t="s">
        <v>7</v>
      </c>
      <c r="K24" s="18" t="str">
        <f>IF(A24="","",VLOOKUP($A24,記入欄!$A$7:$Y$31,10,0))</f>
        <v/>
      </c>
      <c r="L24" s="3" t="s">
        <v>9</v>
      </c>
      <c r="M24" s="107" t="str">
        <f>IF(A24="","",VLOOKUP($A24,記入欄!$A$7:$Y$31,12,0))</f>
        <v/>
      </c>
      <c r="N24" s="108" t="e">
        <f>IF(#REF!="","",VLOOKUP($A24,記入欄!$A$7:$Y$31,15,0))</f>
        <v>#REF!</v>
      </c>
      <c r="O24" s="3" t="s">
        <v>43</v>
      </c>
      <c r="P24" s="3" t="str">
        <f>IF(A24="","",VLOOKUP($A24,記入欄!$A$7:$Y$31,15,0))</f>
        <v/>
      </c>
      <c r="Q24" s="3" t="s">
        <v>7</v>
      </c>
      <c r="R24" s="3" t="str">
        <f>IF(A24="","",VLOOKUP($A24,記入欄!$A$7:$Y$31,17,0))</f>
        <v/>
      </c>
      <c r="S24" s="16" t="s">
        <v>9</v>
      </c>
      <c r="T24" s="21" t="str">
        <f>IF(A24="","",VLOOKUP($A24,記入欄!$A$7:$Y$31,19,0))</f>
        <v/>
      </c>
      <c r="U24" s="19" t="str">
        <f>IF(A24="","",VLOOKUP($A24,記入欄!$A$7:$Y$31,20,0))</f>
        <v/>
      </c>
      <c r="V24" s="19" t="str">
        <f>IF(A24="","",VLOOKUP($A24,記入欄!$A$7:$Y$31,21,0))</f>
        <v/>
      </c>
      <c r="W24" s="166" t="str">
        <f>IF(A24="","",VLOOKUP($A24,記入欄!$A$7:$Y$31,22,0))</f>
        <v/>
      </c>
      <c r="X24" s="166"/>
      <c r="Y24" s="166"/>
      <c r="Z24" s="167"/>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42</v>
      </c>
      <c r="G25" s="3" t="str">
        <f>IF(A25="","",VLOOKUP($A25,記入欄!$A$7:$Y$31,6,0))</f>
        <v/>
      </c>
      <c r="H25" s="3" t="s">
        <v>43</v>
      </c>
      <c r="I25" s="11" t="str">
        <f>IF(A25="","",VLOOKUP($A25,記入欄!$A$7:$Y$31,8,0))</f>
        <v/>
      </c>
      <c r="J25" s="3" t="s">
        <v>7</v>
      </c>
      <c r="K25" s="3" t="str">
        <f>IF(A25="","",VLOOKUP($A25,記入欄!$A$7:$Y$31,10,0))</f>
        <v/>
      </c>
      <c r="L25" s="3" t="s">
        <v>9</v>
      </c>
      <c r="M25" s="107" t="str">
        <f>IF(A25="","",VLOOKUP($A25,記入欄!$A$7:$Y$31,12,0))</f>
        <v/>
      </c>
      <c r="N25" s="108" t="e">
        <f>IF(#REF!="","",VLOOKUP($A25,記入欄!$A$7:$Y$31,15,0))</f>
        <v>#REF!</v>
      </c>
      <c r="O25" s="3" t="s">
        <v>43</v>
      </c>
      <c r="P25" s="3" t="str">
        <f>IF(A25="","",VLOOKUP($A25,記入欄!$A$7:$Y$31,15,0))</f>
        <v/>
      </c>
      <c r="Q25" s="3" t="s">
        <v>7</v>
      </c>
      <c r="R25" s="3" t="str">
        <f>IF(A25="","",VLOOKUP($A25,記入欄!$A$7:$Y$31,17,0))</f>
        <v/>
      </c>
      <c r="S25" s="16" t="s">
        <v>9</v>
      </c>
      <c r="T25" s="21" t="str">
        <f>IF(A25="","",VLOOKUP($A25,記入欄!$A$7:$Y$31,19,0))</f>
        <v/>
      </c>
      <c r="U25" s="19" t="str">
        <f>IF(A25="","",VLOOKUP($A25,記入欄!$A$7:$Y$31,20,0))</f>
        <v/>
      </c>
      <c r="V25" s="19" t="str">
        <f>IF(A25="","",VLOOKUP($A25,記入欄!$A$7:$Y$31,21,0))</f>
        <v/>
      </c>
      <c r="W25" s="166" t="str">
        <f>IF(A25="","",VLOOKUP($A25,記入欄!$A$7:$Y$31,22,0))</f>
        <v/>
      </c>
      <c r="X25" s="166"/>
      <c r="Y25" s="166"/>
      <c r="Z25" s="167"/>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42</v>
      </c>
      <c r="G26" s="3" t="str">
        <f>IF(A26="","",VLOOKUP($A26,記入欄!$A$7:$Y$31,6,0))</f>
        <v/>
      </c>
      <c r="H26" s="3" t="s">
        <v>43</v>
      </c>
      <c r="I26" s="11" t="str">
        <f>IF(A26="","",VLOOKUP($A26,記入欄!$A$7:$Y$31,8,0))</f>
        <v/>
      </c>
      <c r="J26" s="3" t="s">
        <v>7</v>
      </c>
      <c r="K26" s="18" t="str">
        <f>IF(A26="","",VLOOKUP($A26,記入欄!$A$7:$Y$31,10,0))</f>
        <v/>
      </c>
      <c r="L26" s="3" t="s">
        <v>9</v>
      </c>
      <c r="M26" s="107" t="str">
        <f>IF(A26="","",VLOOKUP($A26,記入欄!$A$7:$Y$31,12,0))</f>
        <v/>
      </c>
      <c r="N26" s="108" t="e">
        <f>IF(#REF!="","",VLOOKUP($A26,記入欄!$A$7:$Y$31,15,0))</f>
        <v>#REF!</v>
      </c>
      <c r="O26" s="3" t="s">
        <v>43</v>
      </c>
      <c r="P26" s="3" t="str">
        <f>IF(A26="","",VLOOKUP($A26,記入欄!$A$7:$Y$31,15,0))</f>
        <v/>
      </c>
      <c r="Q26" s="3" t="s">
        <v>7</v>
      </c>
      <c r="R26" s="3" t="str">
        <f>IF(A26="","",VLOOKUP($A26,記入欄!$A$7:$Y$31,17,0))</f>
        <v/>
      </c>
      <c r="S26" s="16" t="s">
        <v>9</v>
      </c>
      <c r="T26" s="21" t="str">
        <f>IF(A26="","",VLOOKUP($A26,記入欄!$A$7:$Y$31,19,0))</f>
        <v/>
      </c>
      <c r="U26" s="19" t="str">
        <f>IF(A26="","",VLOOKUP($A26,記入欄!$A$7:$Y$31,20,0))</f>
        <v/>
      </c>
      <c r="V26" s="19" t="str">
        <f>IF(A26="","",VLOOKUP($A26,記入欄!$A$7:$Y$31,21,0))</f>
        <v/>
      </c>
      <c r="W26" s="166" t="str">
        <f>IF(A26="","",VLOOKUP($A26,記入欄!$A$7:$Y$31,22,0))</f>
        <v/>
      </c>
      <c r="X26" s="166"/>
      <c r="Y26" s="166"/>
      <c r="Z26" s="167"/>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42</v>
      </c>
      <c r="G27" s="3" t="str">
        <f>IF(A27="","",VLOOKUP($A27,記入欄!$A$7:$Y$31,6,0))</f>
        <v/>
      </c>
      <c r="H27" s="3" t="s">
        <v>43</v>
      </c>
      <c r="I27" s="11" t="str">
        <f>IF(A27="","",VLOOKUP($A27,記入欄!$A$7:$Y$31,8,0))</f>
        <v/>
      </c>
      <c r="J27" s="3" t="s">
        <v>7</v>
      </c>
      <c r="K27" s="3" t="str">
        <f>IF(A27="","",VLOOKUP($A27,記入欄!$A$7:$Y$31,10,0))</f>
        <v/>
      </c>
      <c r="L27" s="3" t="s">
        <v>9</v>
      </c>
      <c r="M27" s="107" t="str">
        <f>IF(A27="","",VLOOKUP($A27,記入欄!$A$7:$Y$31,12,0))</f>
        <v/>
      </c>
      <c r="N27" s="108" t="e">
        <f>IF(#REF!="","",VLOOKUP($A27,記入欄!$A$7:$Y$31,15,0))</f>
        <v>#REF!</v>
      </c>
      <c r="O27" s="3" t="s">
        <v>43</v>
      </c>
      <c r="P27" s="3" t="str">
        <f>IF(A27="","",VLOOKUP($A27,記入欄!$A$7:$Y$31,15,0))</f>
        <v/>
      </c>
      <c r="Q27" s="3" t="s">
        <v>7</v>
      </c>
      <c r="R27" s="3" t="str">
        <f>IF(A27="","",VLOOKUP($A27,記入欄!$A$7:$Y$31,17,0))</f>
        <v/>
      </c>
      <c r="S27" s="16" t="s">
        <v>9</v>
      </c>
      <c r="T27" s="21" t="str">
        <f>IF(A27="","",VLOOKUP($A27,記入欄!$A$7:$Y$31,19,0))</f>
        <v/>
      </c>
      <c r="U27" s="19" t="str">
        <f>IF(A27="","",VLOOKUP($A27,記入欄!$A$7:$Y$31,20,0))</f>
        <v/>
      </c>
      <c r="V27" s="19" t="str">
        <f>IF(A27="","",VLOOKUP($A27,記入欄!$A$7:$Y$31,21,0))</f>
        <v/>
      </c>
      <c r="W27" s="166" t="str">
        <f>IF(A27="","",VLOOKUP($A27,記入欄!$A$7:$Y$31,22,0))</f>
        <v/>
      </c>
      <c r="X27" s="166"/>
      <c r="Y27" s="166"/>
      <c r="Z27" s="167"/>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42</v>
      </c>
      <c r="G28" s="3" t="str">
        <f>IF(A28="","",VLOOKUP($A28,記入欄!$A$7:$Y$31,6,0))</f>
        <v/>
      </c>
      <c r="H28" s="3" t="s">
        <v>43</v>
      </c>
      <c r="I28" s="11" t="str">
        <f>IF(A28="","",VLOOKUP($A28,記入欄!$A$7:$Y$31,8,0))</f>
        <v/>
      </c>
      <c r="J28" s="3" t="s">
        <v>7</v>
      </c>
      <c r="K28" s="18" t="str">
        <f>IF(A28="","",VLOOKUP($A28,記入欄!$A$7:$Y$31,10,0))</f>
        <v/>
      </c>
      <c r="L28" s="3" t="s">
        <v>9</v>
      </c>
      <c r="M28" s="107" t="str">
        <f>IF(A28="","",VLOOKUP($A28,記入欄!$A$7:$Y$31,12,0))</f>
        <v/>
      </c>
      <c r="N28" s="108" t="e">
        <f>IF(#REF!="","",VLOOKUP($A28,記入欄!$A$7:$Y$31,15,0))</f>
        <v>#REF!</v>
      </c>
      <c r="O28" s="3" t="s">
        <v>43</v>
      </c>
      <c r="P28" s="3" t="str">
        <f>IF(A28="","",VLOOKUP($A28,記入欄!$A$7:$Y$31,15,0))</f>
        <v/>
      </c>
      <c r="Q28" s="3" t="s">
        <v>7</v>
      </c>
      <c r="R28" s="3" t="str">
        <f>IF(A28="","",VLOOKUP($A28,記入欄!$A$7:$Y$31,17,0))</f>
        <v/>
      </c>
      <c r="S28" s="16" t="s">
        <v>9</v>
      </c>
      <c r="T28" s="21" t="str">
        <f>IF(A28="","",VLOOKUP($A28,記入欄!$A$7:$Y$31,19,0))</f>
        <v/>
      </c>
      <c r="U28" s="19" t="str">
        <f>IF(A28="","",VLOOKUP($A28,記入欄!$A$7:$Y$31,20,0))</f>
        <v/>
      </c>
      <c r="V28" s="19" t="str">
        <f>IF(A28="","",VLOOKUP($A28,記入欄!$A$7:$Y$31,21,0))</f>
        <v/>
      </c>
      <c r="W28" s="166" t="str">
        <f>IF(A28="","",VLOOKUP($A28,記入欄!$A$7:$Y$31,22,0))</f>
        <v/>
      </c>
      <c r="X28" s="166"/>
      <c r="Y28" s="166"/>
      <c r="Z28" s="167"/>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42</v>
      </c>
      <c r="G29" s="3" t="str">
        <f>IF(A29="","",VLOOKUP($A29,記入欄!$A$7:$Y$31,6,0))</f>
        <v/>
      </c>
      <c r="H29" s="3" t="s">
        <v>43</v>
      </c>
      <c r="I29" s="11" t="str">
        <f>IF(A29="","",VLOOKUP($A29,記入欄!$A$7:$Y$31,8,0))</f>
        <v/>
      </c>
      <c r="J29" s="3" t="s">
        <v>7</v>
      </c>
      <c r="K29" s="3" t="str">
        <f>IF(A29="","",VLOOKUP($A29,記入欄!$A$7:$Y$31,10,0))</f>
        <v/>
      </c>
      <c r="L29" s="3" t="s">
        <v>9</v>
      </c>
      <c r="M29" s="107" t="str">
        <f>IF(A29="","",VLOOKUP($A29,記入欄!$A$7:$Y$31,12,0))</f>
        <v/>
      </c>
      <c r="N29" s="108" t="e">
        <f>IF(#REF!="","",VLOOKUP($A29,記入欄!$A$7:$Y$31,15,0))</f>
        <v>#REF!</v>
      </c>
      <c r="O29" s="3" t="s">
        <v>43</v>
      </c>
      <c r="P29" s="3" t="str">
        <f>IF(A29="","",VLOOKUP($A29,記入欄!$A$7:$Y$31,15,0))</f>
        <v/>
      </c>
      <c r="Q29" s="3" t="s">
        <v>7</v>
      </c>
      <c r="R29" s="3" t="str">
        <f>IF(A29="","",VLOOKUP($A29,記入欄!$A$7:$Y$31,17,0))</f>
        <v/>
      </c>
      <c r="S29" s="16" t="s">
        <v>9</v>
      </c>
      <c r="T29" s="21" t="str">
        <f>IF(A29="","",VLOOKUP($A29,記入欄!$A$7:$Y$31,19,0))</f>
        <v/>
      </c>
      <c r="U29" s="19" t="str">
        <f>IF(A29="","",VLOOKUP($A29,記入欄!$A$7:$Y$31,20,0))</f>
        <v/>
      </c>
      <c r="V29" s="19" t="str">
        <f>IF(A29="","",VLOOKUP($A29,記入欄!$A$7:$Y$31,21,0))</f>
        <v/>
      </c>
      <c r="W29" s="166" t="str">
        <f>IF(A29="","",VLOOKUP($A29,記入欄!$A$7:$Y$31,22,0))</f>
        <v/>
      </c>
      <c r="X29" s="166"/>
      <c r="Y29" s="166"/>
      <c r="Z29" s="167"/>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42</v>
      </c>
      <c r="G30" s="3" t="str">
        <f>IF(A30="","",VLOOKUP($A30,記入欄!$A$7:$Y$31,6,0))</f>
        <v/>
      </c>
      <c r="H30" s="3" t="s">
        <v>43</v>
      </c>
      <c r="I30" s="11" t="str">
        <f>IF(A30="","",VLOOKUP($A30,記入欄!$A$7:$Y$31,8,0))</f>
        <v/>
      </c>
      <c r="J30" s="3" t="s">
        <v>7</v>
      </c>
      <c r="K30" s="18" t="str">
        <f>IF(A30="","",VLOOKUP($A30,記入欄!$A$7:$Y$31,10,0))</f>
        <v/>
      </c>
      <c r="L30" s="3" t="s">
        <v>9</v>
      </c>
      <c r="M30" s="107" t="str">
        <f>IF(A30="","",VLOOKUP($A30,記入欄!$A$7:$Y$31,12,0))</f>
        <v/>
      </c>
      <c r="N30" s="108" t="e">
        <f>IF(#REF!="","",VLOOKUP($A30,記入欄!$A$7:$Y$31,15,0))</f>
        <v>#REF!</v>
      </c>
      <c r="O30" s="3" t="s">
        <v>43</v>
      </c>
      <c r="P30" s="3" t="str">
        <f>IF(A30="","",VLOOKUP($A30,記入欄!$A$7:$Y$31,15,0))</f>
        <v/>
      </c>
      <c r="Q30" s="3" t="s">
        <v>7</v>
      </c>
      <c r="R30" s="3" t="str">
        <f>IF(A30="","",VLOOKUP($A30,記入欄!$A$7:$Y$31,17,0))</f>
        <v/>
      </c>
      <c r="S30" s="16" t="s">
        <v>9</v>
      </c>
      <c r="T30" s="21" t="str">
        <f>IF(A30="","",VLOOKUP($A30,記入欄!$A$7:$Y$31,19,0))</f>
        <v/>
      </c>
      <c r="U30" s="19" t="str">
        <f>IF(A30="","",VLOOKUP($A30,記入欄!$A$7:$Y$31,20,0))</f>
        <v/>
      </c>
      <c r="V30" s="19" t="str">
        <f>IF(A30="","",VLOOKUP($A30,記入欄!$A$7:$Y$31,21,0))</f>
        <v/>
      </c>
      <c r="W30" s="166" t="str">
        <f>IF(A30="","",VLOOKUP($A30,記入欄!$A$7:$Y$31,22,0))</f>
        <v/>
      </c>
      <c r="X30" s="166"/>
      <c r="Y30" s="166"/>
      <c r="Z30" s="167"/>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42</v>
      </c>
      <c r="G31" s="3" t="str">
        <f>IF(A31="","",VLOOKUP($A31,記入欄!$A$7:$Y$31,6,0))</f>
        <v/>
      </c>
      <c r="H31" s="3" t="s">
        <v>43</v>
      </c>
      <c r="I31" s="11" t="str">
        <f>IF(A31="","",VLOOKUP($A31,記入欄!$A$7:$Y$31,8,0))</f>
        <v/>
      </c>
      <c r="J31" s="3" t="s">
        <v>7</v>
      </c>
      <c r="K31" s="18" t="str">
        <f>IF(A31="","",VLOOKUP($A31,記入欄!$A$7:$Y$31,10,0))</f>
        <v/>
      </c>
      <c r="L31" s="3" t="s">
        <v>9</v>
      </c>
      <c r="M31" s="107" t="str">
        <f>IF(A31="","",VLOOKUP($A31,記入欄!$A$7:$Y$31,12,0))</f>
        <v/>
      </c>
      <c r="N31" s="108" t="e">
        <f>IF(#REF!="","",VLOOKUP($A31,記入欄!$A$7:$Y$31,15,0))</f>
        <v>#REF!</v>
      </c>
      <c r="O31" s="3" t="s">
        <v>43</v>
      </c>
      <c r="P31" s="3" t="str">
        <f>IF(A31="","",VLOOKUP($A31,記入欄!$A$7:$Y$31,15,0))</f>
        <v/>
      </c>
      <c r="Q31" s="3" t="s">
        <v>7</v>
      </c>
      <c r="R31" s="3" t="str">
        <f>IF(A31="","",VLOOKUP($A31,記入欄!$A$7:$Y$31,17,0))</f>
        <v/>
      </c>
      <c r="S31" s="16" t="s">
        <v>9</v>
      </c>
      <c r="T31" s="21" t="str">
        <f>IF(A31="","",VLOOKUP($A31,記入欄!$A$7:$Y$31,19,0))</f>
        <v/>
      </c>
      <c r="U31" s="19" t="str">
        <f>IF(A31="","",VLOOKUP($A31,記入欄!$A$7:$Y$31,20,0))</f>
        <v/>
      </c>
      <c r="V31" s="19" t="str">
        <f>IF(A31="","",VLOOKUP($A31,記入欄!$A$7:$Y$31,21,0))</f>
        <v/>
      </c>
      <c r="W31" s="166" t="str">
        <f>IF(A31="","",VLOOKUP($A31,記入欄!$A$7:$Y$31,22,0))</f>
        <v/>
      </c>
      <c r="X31" s="166"/>
      <c r="Y31" s="166"/>
      <c r="Z31" s="167"/>
    </row>
    <row r="32" spans="1:26" ht="26.25" customHeight="1" x14ac:dyDescent="0.15">
      <c r="A32" s="5"/>
      <c r="B32" s="163" t="s">
        <v>41</v>
      </c>
      <c r="C32" s="164"/>
      <c r="D32" s="156">
        <f>記入欄!C32</f>
        <v>0</v>
      </c>
      <c r="E32" s="157"/>
      <c r="F32" s="157"/>
      <c r="G32" s="157"/>
      <c r="H32" s="157"/>
      <c r="I32" s="157"/>
      <c r="J32" s="157"/>
      <c r="K32" s="3"/>
      <c r="L32" s="3"/>
      <c r="M32" s="3"/>
      <c r="N32" s="103"/>
      <c r="O32" s="103"/>
      <c r="P32" s="157"/>
      <c r="Q32" s="157"/>
      <c r="R32" s="157"/>
      <c r="S32" s="157"/>
      <c r="T32" s="157"/>
      <c r="U32" s="157"/>
      <c r="V32" s="157"/>
      <c r="W32" s="157"/>
      <c r="X32" s="157"/>
      <c r="Y32" s="157"/>
      <c r="Z32" s="165"/>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A34" s="5"/>
      <c r="B34" s="4"/>
      <c r="C34" s="162" t="s">
        <v>19</v>
      </c>
      <c r="D34" s="162"/>
      <c r="E34" s="162"/>
      <c r="F34" s="162"/>
      <c r="G34" s="162"/>
      <c r="H34" s="162"/>
      <c r="I34" s="162"/>
      <c r="J34" s="162"/>
      <c r="K34" s="162"/>
      <c r="L34" s="162"/>
      <c r="M34" s="162"/>
      <c r="N34" s="162"/>
      <c r="O34" s="162"/>
      <c r="P34" s="162"/>
      <c r="Q34" s="162"/>
      <c r="R34" s="162"/>
      <c r="S34" s="162"/>
      <c r="T34" s="5"/>
      <c r="U34" s="5"/>
      <c r="V34" s="5"/>
      <c r="W34" s="5"/>
      <c r="X34" s="5"/>
      <c r="Y34" s="5"/>
      <c r="Z34" s="6"/>
    </row>
    <row r="35" spans="1:26" ht="7.9" customHeight="1" x14ac:dyDescent="0.15">
      <c r="A35" s="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A36" s="5"/>
      <c r="B36" s="4"/>
      <c r="C36" s="5"/>
      <c r="D36" s="13" t="str">
        <f>記入欄!C36</f>
        <v>令和  ３  年</v>
      </c>
      <c r="E36" s="5">
        <f>記入欄!D36</f>
        <v>0</v>
      </c>
      <c r="F36" s="5" t="s">
        <v>8</v>
      </c>
      <c r="G36" s="5">
        <f>記入欄!F36</f>
        <v>0</v>
      </c>
      <c r="H36" s="5" t="s">
        <v>10</v>
      </c>
      <c r="I36" s="51"/>
      <c r="J36" s="51"/>
      <c r="K36" s="52" t="s">
        <v>22</v>
      </c>
      <c r="L36" s="160">
        <f>記入欄!K36</f>
        <v>0</v>
      </c>
      <c r="M36" s="160"/>
      <c r="N36" s="101" t="s">
        <v>28</v>
      </c>
      <c r="O36" s="161">
        <f>記入欄!N36</f>
        <v>0</v>
      </c>
      <c r="P36" s="160"/>
      <c r="Q36" s="160"/>
      <c r="R36" s="51"/>
      <c r="S36" s="51"/>
      <c r="T36" s="51"/>
      <c r="U36" s="51"/>
      <c r="V36" s="51"/>
      <c r="W36" s="51"/>
      <c r="X36" s="51"/>
      <c r="Y36" s="5"/>
      <c r="Z36" s="6"/>
    </row>
    <row r="37" spans="1:26" ht="21.75" customHeight="1" x14ac:dyDescent="0.15">
      <c r="A37" s="5"/>
      <c r="B37" s="4"/>
      <c r="C37" s="5"/>
      <c r="D37" s="5"/>
      <c r="E37" s="5"/>
      <c r="F37" s="5"/>
      <c r="G37" s="5"/>
      <c r="H37" s="5"/>
      <c r="I37" s="150" t="s">
        <v>25</v>
      </c>
      <c r="J37" s="154"/>
      <c r="K37" s="154"/>
      <c r="L37" s="150">
        <f>記入欄!K37</f>
        <v>0</v>
      </c>
      <c r="M37" s="150"/>
      <c r="N37" s="150"/>
      <c r="O37" s="150"/>
      <c r="P37" s="150"/>
      <c r="Q37" s="150"/>
      <c r="R37" s="150"/>
      <c r="S37" s="150"/>
      <c r="T37" s="150"/>
      <c r="U37" s="150"/>
      <c r="V37" s="150"/>
      <c r="W37" s="150"/>
      <c r="X37" s="150"/>
      <c r="Y37" s="5"/>
      <c r="Z37" s="6"/>
    </row>
    <row r="38" spans="1:26" x14ac:dyDescent="0.15">
      <c r="A38" s="5"/>
      <c r="B38" s="4"/>
      <c r="C38" s="153"/>
      <c r="D38" s="153"/>
      <c r="E38" s="5"/>
      <c r="F38" s="5"/>
      <c r="G38" s="5"/>
      <c r="H38" s="5"/>
      <c r="I38" s="54"/>
      <c r="J38" s="54"/>
      <c r="K38" s="54"/>
      <c r="L38" s="54"/>
      <c r="M38" s="102"/>
      <c r="N38" s="150"/>
      <c r="O38" s="150"/>
      <c r="P38" s="150"/>
      <c r="Q38" s="150"/>
      <c r="R38" s="150"/>
      <c r="S38" s="151"/>
      <c r="T38" s="102" t="s">
        <v>12</v>
      </c>
      <c r="U38" s="150">
        <f>記入欄!T38</f>
        <v>0</v>
      </c>
      <c r="V38" s="152"/>
      <c r="W38" s="152"/>
      <c r="X38" s="152"/>
      <c r="Y38" s="5"/>
      <c r="Z38" s="6"/>
    </row>
    <row r="39" spans="1:26" ht="18.75" customHeight="1" x14ac:dyDescent="0.15">
      <c r="A39" s="5"/>
      <c r="B39" s="4"/>
      <c r="C39" s="5"/>
      <c r="D39" s="5"/>
      <c r="E39" s="5"/>
      <c r="F39" s="5"/>
      <c r="G39" s="5"/>
      <c r="H39" s="5"/>
      <c r="I39" s="150" t="s">
        <v>26</v>
      </c>
      <c r="J39" s="154"/>
      <c r="K39" s="154"/>
      <c r="L39" s="150">
        <f>記入欄!K39</f>
        <v>0</v>
      </c>
      <c r="M39" s="150"/>
      <c r="N39" s="150"/>
      <c r="O39" s="150"/>
      <c r="P39" s="150"/>
      <c r="Q39" s="150"/>
      <c r="R39" s="150"/>
      <c r="S39" s="150"/>
      <c r="T39" s="151"/>
      <c r="U39" s="151"/>
      <c r="V39" s="54"/>
      <c r="W39" s="54"/>
      <c r="X39" s="54"/>
      <c r="Y39" s="5"/>
      <c r="Z39" s="6"/>
    </row>
    <row r="40" spans="1:26" ht="9.6" customHeight="1" x14ac:dyDescent="0.15">
      <c r="A40" s="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A41" s="5"/>
      <c r="B41" s="4"/>
      <c r="C41" s="5"/>
      <c r="D41" s="5"/>
      <c r="E41" s="5"/>
      <c r="F41" s="5"/>
      <c r="G41" s="5"/>
      <c r="H41" s="5"/>
      <c r="I41" s="150" t="s">
        <v>27</v>
      </c>
      <c r="J41" s="154"/>
      <c r="K41" s="154"/>
      <c r="L41" s="150">
        <f>記入欄!K41</f>
        <v>0</v>
      </c>
      <c r="M41" s="150"/>
      <c r="N41" s="150"/>
      <c r="O41" s="150"/>
      <c r="P41" s="150"/>
      <c r="Q41" s="150"/>
      <c r="R41" s="150"/>
      <c r="S41" s="150"/>
      <c r="T41" s="55" t="s">
        <v>13</v>
      </c>
      <c r="U41" s="54"/>
      <c r="V41" s="54"/>
      <c r="W41" s="54"/>
      <c r="X41" s="54"/>
      <c r="Y41" s="5"/>
      <c r="Z41" s="6"/>
    </row>
    <row r="42" spans="1:26" ht="14.25" thickBot="1" x14ac:dyDescent="0.2">
      <c r="A42" s="5"/>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40" t="s">
        <v>30</v>
      </c>
      <c r="C44" s="149" t="s">
        <v>44</v>
      </c>
      <c r="D44" s="149"/>
      <c r="E44" s="149"/>
      <c r="F44" s="149"/>
      <c r="G44" s="149"/>
      <c r="H44" s="149"/>
      <c r="I44" s="149"/>
      <c r="J44" s="149"/>
      <c r="K44" s="41"/>
      <c r="L44" s="41"/>
      <c r="M44" s="149" t="s">
        <v>37</v>
      </c>
      <c r="N44" s="149"/>
      <c r="O44" s="149"/>
      <c r="P44" s="149"/>
      <c r="Q44" s="149"/>
      <c r="R44" s="149"/>
      <c r="S44" s="149"/>
      <c r="T44" s="149"/>
      <c r="U44" s="149"/>
      <c r="V44" s="149"/>
      <c r="W44" s="149"/>
      <c r="X44" s="149"/>
    </row>
    <row r="45" spans="1:26" ht="10.5" customHeight="1" x14ac:dyDescent="0.15">
      <c r="B45" s="41"/>
      <c r="C45" s="149" t="s">
        <v>31</v>
      </c>
      <c r="D45" s="149"/>
      <c r="E45" s="149"/>
      <c r="F45" s="149"/>
      <c r="G45" s="149"/>
      <c r="H45" s="149"/>
      <c r="I45" s="149"/>
      <c r="J45" s="149"/>
      <c r="K45" s="41"/>
      <c r="L45" s="41"/>
      <c r="M45" s="41"/>
      <c r="N45" s="41"/>
      <c r="O45" s="149" t="s">
        <v>38</v>
      </c>
      <c r="P45" s="149"/>
      <c r="Q45" s="149"/>
      <c r="R45" s="149"/>
      <c r="S45" s="149"/>
      <c r="T45" s="149"/>
      <c r="U45" s="149"/>
      <c r="V45" s="149"/>
      <c r="W45" s="149"/>
      <c r="X45" s="149"/>
    </row>
    <row r="46" spans="1:26" ht="10.5" customHeight="1" x14ac:dyDescent="0.15">
      <c r="B46" s="41"/>
      <c r="C46" s="149" t="s">
        <v>32</v>
      </c>
      <c r="D46" s="149"/>
      <c r="E46" s="149"/>
      <c r="F46" s="149"/>
      <c r="G46" s="149"/>
      <c r="H46" s="149"/>
      <c r="I46" s="149"/>
      <c r="J46" s="149"/>
      <c r="K46" s="41"/>
      <c r="L46" s="41"/>
      <c r="M46" s="41"/>
      <c r="N46" s="41"/>
      <c r="O46" s="149" t="s">
        <v>39</v>
      </c>
      <c r="P46" s="149"/>
      <c r="Q46" s="149"/>
      <c r="R46" s="149"/>
      <c r="S46" s="149"/>
      <c r="T46" s="149"/>
      <c r="U46" s="149"/>
      <c r="V46" s="149"/>
      <c r="W46" s="149"/>
      <c r="X46" s="149"/>
    </row>
    <row r="47" spans="1:26" ht="10.5" customHeight="1" x14ac:dyDescent="0.15">
      <c r="B47" s="41"/>
      <c r="C47" s="149" t="s">
        <v>33</v>
      </c>
      <c r="D47" s="149"/>
      <c r="E47" s="149"/>
      <c r="F47" s="149"/>
      <c r="G47" s="149"/>
      <c r="H47" s="149"/>
      <c r="I47" s="149"/>
      <c r="J47" s="149"/>
      <c r="K47" s="41"/>
      <c r="L47" s="41"/>
      <c r="M47" s="41"/>
      <c r="N47" s="41"/>
      <c r="O47" s="41"/>
      <c r="P47" s="41"/>
      <c r="Q47" s="41"/>
      <c r="R47" s="41"/>
      <c r="S47" s="41"/>
      <c r="T47" s="41"/>
      <c r="U47" s="149" t="s">
        <v>40</v>
      </c>
      <c r="V47" s="149"/>
      <c r="W47" s="149"/>
      <c r="X47" s="149"/>
    </row>
    <row r="48" spans="1:26" ht="10.5" customHeight="1" x14ac:dyDescent="0.15">
      <c r="B48" s="41"/>
      <c r="C48" s="149" t="s">
        <v>34</v>
      </c>
      <c r="D48" s="149"/>
      <c r="E48" s="149"/>
      <c r="F48" s="149"/>
      <c r="G48" s="149"/>
      <c r="H48" s="149"/>
      <c r="I48" s="149"/>
      <c r="J48" s="149"/>
      <c r="K48" s="41"/>
      <c r="L48" s="41"/>
      <c r="M48" s="41"/>
      <c r="N48" s="41"/>
      <c r="O48" s="41"/>
      <c r="P48" s="41"/>
      <c r="Q48" s="41"/>
      <c r="R48" s="41"/>
      <c r="S48" s="41"/>
      <c r="T48" s="41"/>
      <c r="U48" s="41"/>
      <c r="V48" s="41"/>
      <c r="W48" s="41"/>
      <c r="X48" s="41"/>
    </row>
    <row r="49" spans="2:24" ht="10.5" customHeight="1" x14ac:dyDescent="0.15">
      <c r="B49" s="41"/>
      <c r="C49" s="149" t="s">
        <v>45</v>
      </c>
      <c r="D49" s="149"/>
      <c r="E49" s="149"/>
      <c r="F49" s="149"/>
      <c r="G49" s="149"/>
      <c r="H49" s="149"/>
      <c r="I49" s="149"/>
      <c r="J49" s="149"/>
      <c r="K49" s="149"/>
      <c r="L49" s="149"/>
      <c r="M49" s="149"/>
      <c r="N49" s="41"/>
      <c r="O49" s="41"/>
      <c r="P49" s="41"/>
      <c r="Q49" s="41"/>
      <c r="R49" s="41"/>
      <c r="S49" s="41"/>
      <c r="T49" s="41"/>
      <c r="U49" s="41"/>
      <c r="V49" s="41"/>
      <c r="W49" s="41"/>
      <c r="X49" s="41"/>
    </row>
    <row r="50" spans="2:24" ht="10.5" customHeight="1" x14ac:dyDescent="0.15">
      <c r="B50" s="41"/>
      <c r="C50" s="149" t="s">
        <v>49</v>
      </c>
      <c r="D50" s="149"/>
      <c r="E50" s="149"/>
      <c r="F50" s="149"/>
      <c r="G50" s="149"/>
      <c r="H50" s="149"/>
      <c r="I50" s="149"/>
      <c r="J50" s="149"/>
      <c r="N50" s="41"/>
      <c r="O50" s="41"/>
      <c r="P50" s="41"/>
      <c r="Q50" s="41"/>
      <c r="R50" s="41"/>
      <c r="S50" s="41"/>
      <c r="T50" s="41"/>
      <c r="U50" s="41"/>
      <c r="V50" s="41"/>
      <c r="W50" s="41"/>
      <c r="X50" s="41"/>
    </row>
    <row r="51" spans="2:24" ht="10.5" customHeight="1" x14ac:dyDescent="0.15">
      <c r="B51" s="41"/>
      <c r="N51" s="41"/>
      <c r="O51" s="41"/>
      <c r="P51" s="41"/>
      <c r="Q51" s="41"/>
      <c r="R51" s="41"/>
      <c r="S51" s="41"/>
      <c r="T51" s="41"/>
      <c r="U51" s="41"/>
      <c r="V51" s="41"/>
      <c r="W51" s="41"/>
      <c r="X51" s="41"/>
    </row>
    <row r="52" spans="2:24" ht="10.5" customHeight="1" x14ac:dyDescent="0.15">
      <c r="B52" s="41"/>
      <c r="K52" s="41"/>
      <c r="L52" s="41"/>
      <c r="M52" s="41"/>
      <c r="N52" s="41"/>
      <c r="O52" s="41"/>
      <c r="P52" s="41"/>
      <c r="Q52" s="41"/>
      <c r="R52" s="41"/>
      <c r="S52" s="41"/>
      <c r="T52" s="41"/>
      <c r="U52" s="41"/>
      <c r="V52" s="41"/>
      <c r="W52" s="41"/>
      <c r="X52" s="41"/>
    </row>
  </sheetData>
  <mergeCells count="88">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0:J50"/>
    <mergeCell ref="C47:J47"/>
    <mergeCell ref="U47:X47"/>
    <mergeCell ref="C48:J48"/>
    <mergeCell ref="I39:K39"/>
    <mergeCell ref="L39:U39"/>
    <mergeCell ref="I41:K41"/>
    <mergeCell ref="L41:S41"/>
    <mergeCell ref="C44:J44"/>
    <mergeCell ref="M44:X44"/>
    <mergeCell ref="C45:J45"/>
    <mergeCell ref="O45:X45"/>
    <mergeCell ref="C46:J46"/>
    <mergeCell ref="O46:X46"/>
    <mergeCell ref="C49:M49"/>
    <mergeCell ref="L36:M36"/>
    <mergeCell ref="O36:Q36"/>
    <mergeCell ref="I37:K37"/>
    <mergeCell ref="L37:X37"/>
    <mergeCell ref="C38:D38"/>
    <mergeCell ref="N38:S38"/>
    <mergeCell ref="U38:X38"/>
    <mergeCell ref="C34:S34"/>
    <mergeCell ref="A5:A6"/>
    <mergeCell ref="D1:V1"/>
    <mergeCell ref="S2:U2"/>
    <mergeCell ref="B3:X3"/>
    <mergeCell ref="B5:B6"/>
    <mergeCell ref="C5:C6"/>
    <mergeCell ref="D5:D6"/>
    <mergeCell ref="E5:E6"/>
    <mergeCell ref="F5:L5"/>
    <mergeCell ref="M5:S6"/>
    <mergeCell ref="W5:Z6"/>
    <mergeCell ref="F6:L6"/>
    <mergeCell ref="B32:C32"/>
    <mergeCell ref="D32:J32"/>
    <mergeCell ref="P32:Z3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s>
  <phoneticPr fontId="1"/>
  <conditionalFormatting sqref="T7:T31">
    <cfRule type="cellIs" dxfId="1" priority="2" stopIfTrue="1" operator="greaterThanOrEqual">
      <formula>18</formula>
    </cfRule>
  </conditionalFormatting>
  <conditionalFormatting sqref="M7">
    <cfRule type="cellIs" dxfId="0"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記入欄</vt:lpstr>
      <vt:lpstr>7人制１</vt:lpstr>
      <vt:lpstr>予備</vt:lpstr>
      <vt:lpstr>'7人制１'!Print_Area</vt:lpstr>
      <vt:lpstr>予備!Print_Area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2010-08-17T02:29:07Z</cp:lastPrinted>
  <dcterms:created xsi:type="dcterms:W3CDTF">2001-09-03T01:24:20Z</dcterms:created>
  <dcterms:modified xsi:type="dcterms:W3CDTF">2021-04-21T08:44:06Z</dcterms:modified>
</cp:coreProperties>
</file>