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900" activeTab="0"/>
  </bookViews>
  <sheets>
    <sheet name="記入欄" sheetId="1" r:id="rId1"/>
    <sheet name="全国１" sheetId="2" r:id="rId2"/>
    <sheet name="予備" sheetId="3" r:id="rId3"/>
    <sheet name="合同チーム" sheetId="4" r:id="rId4"/>
  </sheets>
  <definedNames>
    <definedName name="_xlnm.Print_Area" localSheetId="0">'記入欄'!#REF!</definedName>
    <definedName name="_xlnm.Print_Area" localSheetId="3">'合同チーム'!$B$1:$Z$38</definedName>
    <definedName name="_xlnm.Print_Area" localSheetId="1">'全国１'!$B$1:$Z$47</definedName>
    <definedName name="_xlnm.Print_Area" localSheetId="2">'予備'!$B$1:$Z$46</definedName>
  </definedNames>
  <calcPr fullCalcOnLoad="1"/>
</workbook>
</file>

<file path=xl/sharedStrings.xml><?xml version="1.0" encoding="utf-8"?>
<sst xmlns="http://schemas.openxmlformats.org/spreadsheetml/2006/main" count="653" uniqueCount="56">
  <si>
    <t>平成</t>
  </si>
  <si>
    <t>整理番号</t>
  </si>
  <si>
    <t>学年</t>
  </si>
  <si>
    <t>（4/2現在）</t>
  </si>
  <si>
    <t>個人登録番号</t>
  </si>
  <si>
    <t>年　　　　月　　　　日</t>
  </si>
  <si>
    <t>年</t>
  </si>
  <si>
    <t>月</t>
  </si>
  <si>
    <t>月</t>
  </si>
  <si>
    <t>日</t>
  </si>
  <si>
    <t>日</t>
  </si>
  <si>
    <t>月</t>
  </si>
  <si>
    <t>電話</t>
  </si>
  <si>
    <t>印</t>
  </si>
  <si>
    <t>生　　年　　月　　日</t>
  </si>
  <si>
    <t>入　　学　（編　転　入　学）</t>
  </si>
  <si>
    <t>年　齢</t>
  </si>
  <si>
    <t>身　長</t>
  </si>
  <si>
    <t>体　重</t>
  </si>
  <si>
    <t>上記の者は本校選手として適格であるので本大会要領を了承のうえ参加を申し込みます。</t>
  </si>
  <si>
    <t>ポジション</t>
  </si>
  <si>
    <t>(cm）</t>
  </si>
  <si>
    <t>〒</t>
  </si>
  <si>
    <t>選　　　手　　　氏　　　名</t>
  </si>
  <si>
    <t>(ｋg）</t>
  </si>
  <si>
    <t>所　在　地</t>
  </si>
  <si>
    <t>学　校　名</t>
  </si>
  <si>
    <t>校　長　名</t>
  </si>
  <si>
    <t>-</t>
  </si>
  <si>
    <t>チーム登録番号</t>
  </si>
  <si>
    <t>備考：</t>
  </si>
  <si>
    <t>▽主将は氏名の上に○印をつけて下さい。</t>
  </si>
  <si>
    <t>▽校長印は公印を御捺印下さい。</t>
  </si>
  <si>
    <t>▽大会期間中登録メンバーの変更は出来ない。</t>
  </si>
  <si>
    <t>▽競技者個人登録番号を記入すること。</t>
  </si>
  <si>
    <t>　前年加入登録が継続されている。年度当初のチーム登録の際新年度加入登録する。</t>
  </si>
  <si>
    <t>▽一部コピーして副とし、正副二通を抽選会当日持参すること。副は試合開場に持参し、</t>
  </si>
  <si>
    <t>　当日のメンバー表と共に本部へ提出すること。</t>
  </si>
  <si>
    <t>この写しは必ず試合開場に持参して下さい。</t>
  </si>
  <si>
    <t>１．本部に提出してメンバーの照合を受ける。</t>
  </si>
  <si>
    <t>２．次の試合のため返却を受けて帰ること。</t>
  </si>
  <si>
    <t>大阪高体連ラグビー部</t>
  </si>
  <si>
    <t>部　　長(顧問)</t>
  </si>
  <si>
    <t>平成</t>
  </si>
  <si>
    <t>年</t>
  </si>
  <si>
    <t>▽年齢は本年度の４月1日現在の年齢を記入すること。</t>
  </si>
  <si>
    <t>▽一部コピーして副とし、正副二通を抽選会当日持参すること。</t>
  </si>
  <si>
    <t>合同チームによる大会参加申込書</t>
  </si>
  <si>
    <t>日</t>
  </si>
  <si>
    <t>番号を入力</t>
  </si>
  <si>
    <t>▽学年は本年度の学年を、年齢は本年度の４月1日現在の年齢を記入すること。</t>
  </si>
  <si>
    <t>平成    年</t>
  </si>
  <si>
    <r>
      <t>尚、</t>
    </r>
    <r>
      <rPr>
        <u val="single"/>
        <sz val="12"/>
        <rFont val="ＭＳ Ｐ明朝"/>
        <family val="1"/>
      </rPr>
      <t>　　  高校</t>
    </r>
    <r>
      <rPr>
        <sz val="12"/>
        <rFont val="ＭＳ Ｐ明朝"/>
        <family val="1"/>
      </rPr>
      <t>　　</t>
    </r>
    <r>
      <rPr>
        <u val="single"/>
        <sz val="12"/>
        <rFont val="ＭＳ Ｐ明朝"/>
        <family val="1"/>
      </rPr>
      <t>　  高校</t>
    </r>
    <r>
      <rPr>
        <sz val="12"/>
        <rFont val="ＭＳ Ｐ明朝"/>
        <family val="1"/>
      </rPr>
      <t>　　</t>
    </r>
    <r>
      <rPr>
        <u val="single"/>
        <sz val="12"/>
        <rFont val="ＭＳ Ｐ明朝"/>
        <family val="1"/>
      </rPr>
      <t>　　　　　　高校</t>
    </r>
    <r>
      <rPr>
        <sz val="12"/>
        <rFont val="ＭＳ Ｐ明朝"/>
        <family val="1"/>
      </rPr>
      <t>　　</t>
    </r>
    <r>
      <rPr>
        <u val="single"/>
        <sz val="12"/>
        <rFont val="ＭＳ Ｐ明朝"/>
        <family val="1"/>
      </rPr>
      <t>　　　　　高校</t>
    </r>
    <r>
      <rPr>
        <sz val="12"/>
        <rFont val="ＭＳ Ｐ明朝"/>
        <family val="1"/>
      </rPr>
      <t>　　</t>
    </r>
    <r>
      <rPr>
        <u val="single"/>
        <sz val="12"/>
        <rFont val="ＭＳ Ｐ明朝"/>
        <family val="1"/>
      </rPr>
      <t>　　　　　高校</t>
    </r>
    <r>
      <rPr>
        <sz val="12"/>
        <rFont val="ＭＳ Ｐ明朝"/>
        <family val="1"/>
      </rPr>
      <t>　</t>
    </r>
    <r>
      <rPr>
        <u val="single"/>
        <sz val="12"/>
        <rFont val="ＭＳ Ｐ明朝"/>
        <family val="1"/>
      </rPr>
      <t>　　　　　高校</t>
    </r>
    <r>
      <rPr>
        <sz val="12"/>
        <rFont val="ＭＳ Ｐ明朝"/>
        <family val="1"/>
      </rPr>
      <t>　　</t>
    </r>
    <r>
      <rPr>
        <u val="single"/>
        <sz val="12"/>
        <rFont val="ＭＳ Ｐ明朝"/>
        <family val="1"/>
      </rPr>
      <t>　 校</t>
    </r>
    <r>
      <rPr>
        <sz val="12"/>
        <rFont val="ＭＳ Ｐ明朝"/>
        <family val="1"/>
      </rPr>
      <t>と合同参加することも承認します。</t>
    </r>
  </si>
  <si>
    <t>（4/1現在）</t>
  </si>
  <si>
    <t>　副は試合開場に持参し、当日のメンバー表と共に本部へ提出すること。</t>
  </si>
  <si>
    <t>第９２回　全国高等学校ラグビーフットボール大会大阪府予選追加申込書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</si>
</sst>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sz val="11"/>
      <name val="ＭＳ Ｐ明朝"/>
      <family val="1"/>
    </font>
    <font>
      <sz val="8"/>
      <name val="ＭＳ Ｐ明朝"/>
      <family val="1"/>
    </font>
    <font>
      <sz val="14"/>
      <name val="ＭＳ Ｐ明朝"/>
      <family val="1"/>
    </font>
    <font>
      <sz val="12"/>
      <name val="ＭＳ Ｐ明朝"/>
      <family val="1"/>
    </font>
    <font>
      <sz val="10"/>
      <name val="ＭＳ Ｐ明朝"/>
      <family val="1"/>
    </font>
    <font>
      <sz val="10"/>
      <name val="ＭＳ Ｐゴシック"/>
      <family val="3"/>
    </font>
    <font>
      <sz val="20"/>
      <name val="ＭＳ Ｐ明朝"/>
      <family val="1"/>
    </font>
    <font>
      <u val="single"/>
      <sz val="12"/>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thin"/>
      <bottom style="thin"/>
    </border>
    <border>
      <left style="thin"/>
      <right/>
      <top style="thin"/>
      <bottom style="thin"/>
    </border>
    <border>
      <left/>
      <right style="medium"/>
      <top/>
      <bottom/>
    </border>
    <border>
      <left/>
      <right/>
      <top/>
      <bottom style="medium"/>
    </border>
    <border>
      <left style="medium"/>
      <right/>
      <top/>
      <bottom style="medium"/>
    </border>
    <border>
      <left/>
      <right style="medium"/>
      <top/>
      <bottom style="medium"/>
    </border>
    <border>
      <left/>
      <right/>
      <top style="medium"/>
      <bottom style="thin"/>
    </border>
    <border>
      <left/>
      <right/>
      <top style="thin"/>
      <bottom/>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style="thin"/>
      <top style="thin"/>
      <bottom style="thin"/>
    </border>
    <border>
      <left style="medium"/>
      <right style="thin"/>
      <top style="thin"/>
      <bottom style="thin"/>
    </border>
    <border>
      <left/>
      <right style="thin"/>
      <top/>
      <bottom style="thin"/>
    </border>
    <border>
      <left style="thin"/>
      <right style="thin"/>
      <top style="medium"/>
      <bottom/>
    </border>
    <border>
      <left style="thin"/>
      <right/>
      <top/>
      <bottom style="thin"/>
    </border>
    <border>
      <left style="thin"/>
      <right/>
      <top/>
      <bottom/>
    </border>
    <border>
      <left style="thin"/>
      <right style="thin"/>
      <top/>
      <bottom style="medium"/>
    </border>
    <border>
      <left style="thin"/>
      <right style="thin"/>
      <top style="medium"/>
      <bottom style="thin"/>
    </border>
    <border>
      <left style="thin"/>
      <right/>
      <top style="medium"/>
      <bottom style="thin"/>
    </border>
    <border>
      <left/>
      <right style="thin"/>
      <top style="medium"/>
      <bottom style="thin"/>
    </border>
    <border>
      <left style="dotted"/>
      <right style="dotted"/>
      <top style="thin"/>
      <bottom style="thin"/>
    </border>
    <border>
      <left style="dotted"/>
      <right style="thin"/>
      <top style="thin"/>
      <bottom style="thin"/>
    </border>
    <border>
      <left/>
      <right style="medium"/>
      <top style="thin"/>
      <bottom style="thin"/>
    </border>
    <border>
      <left style="thin"/>
      <right style="thin"/>
      <top style="medium"/>
      <bottom style="dotted"/>
    </border>
    <border>
      <left style="thin"/>
      <right style="thin"/>
      <top style="thin"/>
      <bottom style="dotted"/>
    </border>
    <border>
      <left style="medium"/>
      <right style="thin"/>
      <top style="medium"/>
      <bottom style="thin"/>
    </border>
    <border>
      <left style="thin"/>
      <right/>
      <top style="medium"/>
      <bottom/>
    </border>
    <border>
      <left/>
      <right/>
      <top style="medium"/>
      <bottom/>
    </border>
    <border>
      <left/>
      <right style="medium"/>
      <top style="medium"/>
      <bottom/>
    </border>
    <border>
      <left style="thin"/>
      <right/>
      <top/>
      <bottom style="medium"/>
    </border>
    <border>
      <left/>
      <right style="medium"/>
      <top style="medium"/>
      <bottom style="thin"/>
    </border>
    <border>
      <left style="medium"/>
      <right/>
      <top style="thin"/>
      <bottom style="thin"/>
    </border>
    <border>
      <left/>
      <right style="thin"/>
      <top style="medium"/>
      <bottom/>
    </border>
    <border>
      <left/>
      <right style="thin"/>
      <top/>
      <bottom style="medium"/>
    </border>
    <border>
      <left/>
      <right style="thin"/>
      <top/>
      <bottom/>
    </border>
    <border>
      <left style="medium"/>
      <right style="thin"/>
      <top style="medium"/>
      <bottom/>
    </border>
    <border>
      <left style="medium"/>
      <right style="thin"/>
      <top/>
      <bottom style="medium"/>
    </border>
    <border>
      <left style="thin"/>
      <right style="medium"/>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184">
    <xf numFmtId="0" fontId="0" fillId="0" borderId="0" xfId="0"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xf>
    <xf numFmtId="0" fontId="6" fillId="0" borderId="0" xfId="0" applyFont="1" applyBorder="1" applyAlignment="1">
      <alignment horizontal="right"/>
    </xf>
    <xf numFmtId="0" fontId="5" fillId="0" borderId="11" xfId="0" applyFont="1" applyBorder="1" applyAlignment="1">
      <alignment horizontal="center" vertical="center"/>
    </xf>
    <xf numFmtId="0" fontId="3" fillId="0" borderId="0" xfId="0" applyFont="1" applyAlignment="1">
      <alignment vertical="center"/>
    </xf>
    <xf numFmtId="0" fontId="3" fillId="0" borderId="19" xfId="0" applyFont="1" applyBorder="1" applyAlignment="1">
      <alignment horizontal="center" vertical="center"/>
    </xf>
    <xf numFmtId="0" fontId="3" fillId="0" borderId="0" xfId="0" applyFont="1" applyAlignment="1">
      <alignmen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5" fillId="0" borderId="12" xfId="0" applyFont="1" applyBorder="1" applyAlignment="1">
      <alignment vertical="center"/>
    </xf>
    <xf numFmtId="0" fontId="6" fillId="0" borderId="26" xfId="0" applyFont="1" applyBorder="1" applyAlignment="1">
      <alignment horizontal="center" shrinkToFit="1"/>
    </xf>
    <xf numFmtId="0" fontId="4" fillId="0" borderId="29" xfId="0" applyFont="1" applyBorder="1" applyAlignment="1">
      <alignment horizontal="center" vertical="center" shrinkToFit="1"/>
    </xf>
    <xf numFmtId="0" fontId="3" fillId="0" borderId="29" xfId="0" applyFont="1" applyBorder="1" applyAlignment="1">
      <alignment horizontal="center" vertical="center" shrinkToFit="1"/>
    </xf>
    <xf numFmtId="0" fontId="6"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0" xfId="0" applyFont="1" applyBorder="1" applyAlignment="1">
      <alignment horizontal="center" vertical="center" shrinkToFit="1"/>
    </xf>
    <xf numFmtId="0" fontId="4" fillId="0" borderId="0" xfId="0" applyFont="1" applyAlignment="1">
      <alignment horizontal="center"/>
    </xf>
    <xf numFmtId="0" fontId="4" fillId="0" borderId="0" xfId="0" applyFont="1" applyAlignment="1">
      <alignment/>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center" vertical="center"/>
    </xf>
    <xf numFmtId="0" fontId="6" fillId="0" borderId="24" xfId="0" applyFont="1" applyBorder="1" applyAlignment="1" applyProtection="1">
      <alignment horizontal="right" vertical="center"/>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xf>
    <xf numFmtId="0" fontId="3" fillId="0" borderId="0" xfId="0" applyNumberFormat="1" applyFont="1" applyBorder="1" applyAlignment="1">
      <alignment horizontal="right"/>
    </xf>
    <xf numFmtId="0" fontId="7" fillId="0" borderId="0" xfId="0" applyNumberFormat="1" applyFont="1" applyBorder="1" applyAlignment="1">
      <alignment horizontal="center" vertical="center"/>
    </xf>
    <xf numFmtId="0" fontId="7" fillId="0" borderId="0" xfId="0" applyNumberFormat="1" applyFont="1" applyBorder="1" applyAlignment="1">
      <alignment/>
    </xf>
    <xf numFmtId="0" fontId="7" fillId="0" borderId="0" xfId="0" applyNumberFormat="1" applyFont="1" applyBorder="1" applyAlignment="1">
      <alignment horizontal="center"/>
    </xf>
    <xf numFmtId="0" fontId="3" fillId="0" borderId="14" xfId="0" applyNumberFormat="1" applyFont="1" applyBorder="1" applyAlignment="1">
      <alignment/>
    </xf>
    <xf numFmtId="0" fontId="6" fillId="0" borderId="2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3" fillId="0" borderId="11" xfId="0" applyFont="1" applyBorder="1" applyAlignment="1" applyProtection="1">
      <alignment/>
      <protection locked="0"/>
    </xf>
    <xf numFmtId="0" fontId="3" fillId="0" borderId="35" xfId="0" applyFont="1" applyBorder="1" applyAlignment="1" applyProtection="1">
      <alignment/>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protection locked="0"/>
    </xf>
    <xf numFmtId="0" fontId="3" fillId="0" borderId="13" xfId="0" applyFont="1" applyBorder="1" applyAlignment="1" applyProtection="1">
      <alignment/>
      <protection locked="0"/>
    </xf>
    <xf numFmtId="0" fontId="3" fillId="0" borderId="10" xfId="0" applyFont="1" applyBorder="1" applyAlignment="1" applyProtection="1">
      <alignment/>
      <protection locked="0"/>
    </xf>
    <xf numFmtId="49" fontId="3" fillId="0" borderId="0" xfId="0" applyNumberFormat="1"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protection locked="0"/>
    </xf>
    <xf numFmtId="0" fontId="3" fillId="0" borderId="15" xfId="0" applyFont="1" applyBorder="1" applyAlignment="1" applyProtection="1">
      <alignment/>
      <protection locked="0"/>
    </xf>
    <xf numFmtId="0" fontId="3" fillId="0" borderId="14" xfId="0" applyFont="1" applyBorder="1" applyAlignment="1" applyProtection="1">
      <alignment/>
      <protection locked="0"/>
    </xf>
    <xf numFmtId="0" fontId="3" fillId="0" borderId="16" xfId="0" applyFont="1" applyBorder="1" applyAlignment="1" applyProtection="1">
      <alignment/>
      <protection locked="0"/>
    </xf>
    <xf numFmtId="0" fontId="6" fillId="0" borderId="0" xfId="0" applyFont="1" applyBorder="1" applyAlignment="1" applyProtection="1">
      <alignment horizontal="righ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9" fillId="0" borderId="0" xfId="0" applyFont="1" applyAlignment="1">
      <alignment horizontal="center" vertical="center"/>
    </xf>
    <xf numFmtId="0" fontId="11" fillId="0" borderId="0" xfId="0" applyFont="1" applyAlignment="1">
      <alignment/>
    </xf>
    <xf numFmtId="0" fontId="5" fillId="0" borderId="11" xfId="0" applyFont="1" applyBorder="1" applyAlignment="1">
      <alignment horizontal="right" vertical="center"/>
    </xf>
    <xf numFmtId="0" fontId="6" fillId="0" borderId="23" xfId="0" applyFont="1" applyBorder="1" applyAlignment="1" applyProtection="1">
      <alignment horizontal="center" vertical="center"/>
      <protection/>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36" xfId="0" applyFont="1" applyBorder="1" applyAlignment="1">
      <alignment horizontal="left" vertical="center" indent="1"/>
    </xf>
    <xf numFmtId="0" fontId="5" fillId="0" borderId="37" xfId="0" applyFont="1" applyBorder="1" applyAlignment="1">
      <alignment horizontal="left" vertical="center" indent="1"/>
    </xf>
    <xf numFmtId="0" fontId="6" fillId="0" borderId="0" xfId="0" applyFont="1" applyBorder="1" applyAlignment="1" applyProtection="1">
      <alignment horizontal="right" vertical="center"/>
      <protection locked="0"/>
    </xf>
    <xf numFmtId="0" fontId="4" fillId="0" borderId="0" xfId="0" applyFont="1" applyBorder="1" applyAlignment="1">
      <alignment horizontal="center"/>
    </xf>
    <xf numFmtId="0" fontId="4" fillId="0" borderId="0" xfId="0" applyFont="1" applyBorder="1" applyAlignment="1">
      <alignment/>
    </xf>
    <xf numFmtId="0" fontId="3" fillId="0" borderId="3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6" fillId="0" borderId="38" xfId="0" applyFont="1" applyBorder="1" applyAlignment="1" applyProtection="1">
      <alignment horizontal="right" vertical="center"/>
      <protection locked="0"/>
    </xf>
    <xf numFmtId="0" fontId="3" fillId="0" borderId="0" xfId="0" applyFont="1" applyBorder="1" applyAlignment="1">
      <alignment/>
    </xf>
    <xf numFmtId="0" fontId="3" fillId="0" borderId="14" xfId="0" applyFont="1" applyBorder="1" applyAlignment="1">
      <alignment/>
    </xf>
    <xf numFmtId="0" fontId="6" fillId="0" borderId="28" xfId="0" applyFont="1" applyFill="1" applyBorder="1" applyAlignment="1" applyProtection="1">
      <alignment horizontal="center" vertical="center"/>
      <protection/>
    </xf>
    <xf numFmtId="0" fontId="6" fillId="0" borderId="39" xfId="0" applyFont="1" applyBorder="1" applyAlignment="1">
      <alignment horizontal="center" vertical="center"/>
    </xf>
    <xf numFmtId="0" fontId="4" fillId="0" borderId="0" xfId="0" applyFont="1" applyAlignment="1">
      <alignment horizontal="left"/>
    </xf>
    <xf numFmtId="0" fontId="3" fillId="0" borderId="0" xfId="0" applyFont="1" applyBorder="1" applyAlignment="1">
      <alignment vertical="center"/>
    </xf>
    <xf numFmtId="0" fontId="0" fillId="0" borderId="11" xfId="0" applyBorder="1" applyAlignment="1">
      <alignment horizontal="center" vertical="center"/>
    </xf>
    <xf numFmtId="0" fontId="0" fillId="0" borderId="17" xfId="0" applyBorder="1" applyAlignment="1">
      <alignment horizontal="center" vertical="center"/>
    </xf>
    <xf numFmtId="0" fontId="7"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8" fillId="0" borderId="0" xfId="0" applyFont="1" applyBorder="1" applyAlignment="1" applyProtection="1">
      <alignment/>
      <protection locked="0"/>
    </xf>
    <xf numFmtId="0" fontId="7" fillId="0" borderId="0" xfId="0" applyFont="1" applyBorder="1" applyAlignment="1" applyProtection="1">
      <alignment/>
      <protection locked="0"/>
    </xf>
    <xf numFmtId="49" fontId="3" fillId="0" borderId="0" xfId="0" applyNumberFormat="1" applyFont="1" applyBorder="1" applyAlignment="1" applyProtection="1">
      <alignment horizontal="center"/>
      <protection locked="0"/>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6" fillId="0" borderId="0" xfId="0" applyFont="1" applyBorder="1" applyAlignment="1" applyProtection="1">
      <alignment horizontal="center" vertical="center"/>
      <protection/>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9" fillId="0" borderId="0" xfId="0" applyFont="1" applyAlignment="1" applyProtection="1">
      <alignment horizontal="center" vertical="center" shrinkToFit="1"/>
      <protection locked="0"/>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6"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6" fillId="0" borderId="39" xfId="0" applyFont="1" applyBorder="1" applyAlignment="1">
      <alignment horizontal="center" shrinkToFit="1"/>
    </xf>
    <xf numFmtId="0" fontId="6" fillId="0" borderId="40" xfId="0" applyFont="1" applyBorder="1" applyAlignment="1">
      <alignment horizontal="center" shrinkToFit="1"/>
    </xf>
    <xf numFmtId="0" fontId="6" fillId="0" borderId="45" xfId="0" applyFont="1" applyBorder="1" applyAlignment="1">
      <alignment horizontal="center" shrinkToFit="1"/>
    </xf>
    <xf numFmtId="0" fontId="3" fillId="0" borderId="0" xfId="0" applyFont="1" applyAlignment="1">
      <alignment horizontal="left" vertical="center"/>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4" fillId="0" borderId="0" xfId="0" applyFont="1" applyAlignment="1">
      <alignment horizontal="left"/>
    </xf>
    <xf numFmtId="0" fontId="7" fillId="0" borderId="0" xfId="0" applyNumberFormat="1" applyFont="1" applyBorder="1" applyAlignment="1">
      <alignment horizontal="center" vertical="center"/>
    </xf>
    <xf numFmtId="0" fontId="8" fillId="0" borderId="0" xfId="0" applyNumberFormat="1" applyFont="1" applyBorder="1" applyAlignment="1">
      <alignment/>
    </xf>
    <xf numFmtId="0" fontId="7" fillId="0" borderId="0" xfId="0" applyNumberFormat="1" applyFont="1" applyBorder="1" applyAlignment="1">
      <alignment/>
    </xf>
    <xf numFmtId="0" fontId="3" fillId="0" borderId="0" xfId="0" applyFont="1" applyBorder="1" applyAlignment="1">
      <alignment horizontal="center" vertical="center"/>
    </xf>
    <xf numFmtId="0" fontId="8" fillId="0" borderId="0" xfId="0" applyNumberFormat="1" applyFont="1" applyBorder="1" applyAlignment="1">
      <alignment horizontal="center" vertical="center"/>
    </xf>
    <xf numFmtId="0" fontId="9" fillId="0" borderId="0" xfId="0" applyFont="1" applyAlignment="1">
      <alignment horizontal="center" vertical="center" shrinkToFit="1"/>
    </xf>
    <xf numFmtId="0" fontId="4" fillId="0" borderId="0" xfId="0" applyFont="1" applyBorder="1" applyAlignment="1">
      <alignment horizontal="center" vertical="center" wrapText="1"/>
    </xf>
    <xf numFmtId="0" fontId="3" fillId="0" borderId="0" xfId="0" applyNumberFormat="1" applyFont="1" applyBorder="1" applyAlignment="1">
      <alignment horizontal="center"/>
    </xf>
    <xf numFmtId="49" fontId="3" fillId="0" borderId="0" xfId="0" applyNumberFormat="1" applyFont="1" applyBorder="1" applyAlignment="1">
      <alignment horizontal="center"/>
    </xf>
    <xf numFmtId="0" fontId="6" fillId="0" borderId="0" xfId="0" applyFont="1" applyBorder="1" applyAlignment="1">
      <alignment horizontal="center" vertical="center"/>
    </xf>
    <xf numFmtId="0" fontId="3" fillId="0" borderId="44" xfId="0" applyFont="1" applyBorder="1" applyAlignment="1">
      <alignment horizontal="center" vertical="center" shrinkToFit="1"/>
    </xf>
    <xf numFmtId="0" fontId="3" fillId="0" borderId="19" xfId="0" applyFont="1" applyBorder="1" applyAlignment="1">
      <alignment horizontal="center" vertical="center" shrinkToFit="1"/>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3" fillId="0" borderId="23" xfId="0" applyFont="1" applyBorder="1" applyAlignment="1">
      <alignment horizontal="center" vertical="center"/>
    </xf>
    <xf numFmtId="0" fontId="3" fillId="0" borderId="50" xfId="0" applyFont="1" applyBorder="1" applyAlignment="1">
      <alignment horizontal="center" vertical="center"/>
    </xf>
    <xf numFmtId="0" fontId="11" fillId="0" borderId="0" xfId="0" applyFont="1" applyAlignment="1">
      <alignment horizontal="center" vertical="center" shrinkToFit="1"/>
    </xf>
    <xf numFmtId="0" fontId="9" fillId="0" borderId="0" xfId="0" applyFont="1" applyAlignment="1">
      <alignment horizontal="center" vertical="center"/>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0</xdr:row>
      <xdr:rowOff>0</xdr:rowOff>
    </xdr:from>
    <xdr:to>
      <xdr:col>20</xdr:col>
      <xdr:colOff>0</xdr:colOff>
      <xdr:row>0</xdr:row>
      <xdr:rowOff>0</xdr:rowOff>
    </xdr:to>
    <xdr:sp>
      <xdr:nvSpPr>
        <xdr:cNvPr id="1" name="Oval 1"/>
        <xdr:cNvSpPr>
          <a:spLocks/>
        </xdr:cNvSpPr>
      </xdr:nvSpPr>
      <xdr:spPr>
        <a:xfrm>
          <a:off x="7943850"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37</xdr:row>
      <xdr:rowOff>0</xdr:rowOff>
    </xdr:from>
    <xdr:to>
      <xdr:col>20</xdr:col>
      <xdr:colOff>0</xdr:colOff>
      <xdr:row>37</xdr:row>
      <xdr:rowOff>0</xdr:rowOff>
    </xdr:to>
    <xdr:sp>
      <xdr:nvSpPr>
        <xdr:cNvPr id="2" name="Oval 2"/>
        <xdr:cNvSpPr>
          <a:spLocks/>
        </xdr:cNvSpPr>
      </xdr:nvSpPr>
      <xdr:spPr>
        <a:xfrm>
          <a:off x="7943850"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0</xdr:row>
      <xdr:rowOff>0</xdr:rowOff>
    </xdr:from>
    <xdr:to>
      <xdr:col>1</xdr:col>
      <xdr:colOff>428625</xdr:colOff>
      <xdr:row>1</xdr:row>
      <xdr:rowOff>219075</xdr:rowOff>
    </xdr:to>
    <xdr:sp>
      <xdr:nvSpPr>
        <xdr:cNvPr id="3" name="Oval 3"/>
        <xdr:cNvSpPr>
          <a:spLocks/>
        </xdr:cNvSpPr>
      </xdr:nvSpPr>
      <xdr:spPr>
        <a:xfrm>
          <a:off x="257175" y="0"/>
          <a:ext cx="571500" cy="5238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0</xdr:row>
      <xdr:rowOff>0</xdr:rowOff>
    </xdr:from>
    <xdr:to>
      <xdr:col>21</xdr:col>
      <xdr:colOff>0</xdr:colOff>
      <xdr:row>0</xdr:row>
      <xdr:rowOff>0</xdr:rowOff>
    </xdr:to>
    <xdr:sp>
      <xdr:nvSpPr>
        <xdr:cNvPr id="1" name="Oval 1"/>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2" name="Oval 2"/>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3" name="Oval 3"/>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4" name="Oval 4"/>
        <xdr:cNvSpPr>
          <a:spLocks/>
        </xdr:cNvSpPr>
      </xdr:nvSpPr>
      <xdr:spPr>
        <a:xfrm>
          <a:off x="814387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5" name="Oval 6"/>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6" name="Oval 7"/>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7" name="Oval 8"/>
        <xdr:cNvSpPr>
          <a:spLocks/>
        </xdr:cNvSpPr>
      </xdr:nvSpPr>
      <xdr:spPr>
        <a:xfrm>
          <a:off x="814387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8" name="Oval 9"/>
        <xdr:cNvSpPr>
          <a:spLocks/>
        </xdr:cNvSpPr>
      </xdr:nvSpPr>
      <xdr:spPr>
        <a:xfrm>
          <a:off x="814387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9" name="Oval 11"/>
        <xdr:cNvSpPr>
          <a:spLocks/>
        </xdr:cNvSpPr>
      </xdr:nvSpPr>
      <xdr:spPr>
        <a:xfrm>
          <a:off x="814387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0</xdr:row>
      <xdr:rowOff>76200</xdr:rowOff>
    </xdr:from>
    <xdr:to>
      <xdr:col>2</xdr:col>
      <xdr:colOff>123825</xdr:colOff>
      <xdr:row>2</xdr:row>
      <xdr:rowOff>0</xdr:rowOff>
    </xdr:to>
    <xdr:sp>
      <xdr:nvSpPr>
        <xdr:cNvPr id="10" name="Oval 43"/>
        <xdr:cNvSpPr>
          <a:spLocks/>
        </xdr:cNvSpPr>
      </xdr:nvSpPr>
      <xdr:spPr>
        <a:xfrm>
          <a:off x="447675" y="76200"/>
          <a:ext cx="476250" cy="5238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219075</xdr:colOff>
      <xdr:row>0</xdr:row>
      <xdr:rowOff>0</xdr:rowOff>
    </xdr:from>
    <xdr:to>
      <xdr:col>21</xdr:col>
      <xdr:colOff>0</xdr:colOff>
      <xdr:row>0</xdr:row>
      <xdr:rowOff>0</xdr:rowOff>
    </xdr:to>
    <xdr:sp>
      <xdr:nvSpPr>
        <xdr:cNvPr id="1" name="Oval 1"/>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2" name="Oval 2"/>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3" name="Oval 3"/>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4" name="Oval 4"/>
        <xdr:cNvSpPr>
          <a:spLocks/>
        </xdr:cNvSpPr>
      </xdr:nvSpPr>
      <xdr:spPr>
        <a:xfrm>
          <a:off x="816292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5" name="Oval 6"/>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6" name="Oval 7"/>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0</xdr:row>
      <xdr:rowOff>0</xdr:rowOff>
    </xdr:from>
    <xdr:to>
      <xdr:col>21</xdr:col>
      <xdr:colOff>0</xdr:colOff>
      <xdr:row>0</xdr:row>
      <xdr:rowOff>0</xdr:rowOff>
    </xdr:to>
    <xdr:sp>
      <xdr:nvSpPr>
        <xdr:cNvPr id="7" name="Oval 8"/>
        <xdr:cNvSpPr>
          <a:spLocks/>
        </xdr:cNvSpPr>
      </xdr:nvSpPr>
      <xdr:spPr>
        <a:xfrm>
          <a:off x="8162925" y="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8" name="Oval 9"/>
        <xdr:cNvSpPr>
          <a:spLocks/>
        </xdr:cNvSpPr>
      </xdr:nvSpPr>
      <xdr:spPr>
        <a:xfrm>
          <a:off x="816292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37</xdr:row>
      <xdr:rowOff>0</xdr:rowOff>
    </xdr:from>
    <xdr:to>
      <xdr:col>21</xdr:col>
      <xdr:colOff>0</xdr:colOff>
      <xdr:row>37</xdr:row>
      <xdr:rowOff>0</xdr:rowOff>
    </xdr:to>
    <xdr:sp>
      <xdr:nvSpPr>
        <xdr:cNvPr id="9" name="Oval 11"/>
        <xdr:cNvSpPr>
          <a:spLocks/>
        </xdr:cNvSpPr>
      </xdr:nvSpPr>
      <xdr:spPr>
        <a:xfrm>
          <a:off x="8162925" y="9315450"/>
          <a:ext cx="342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0</xdr:row>
      <xdr:rowOff>47625</xdr:rowOff>
    </xdr:from>
    <xdr:to>
      <xdr:col>2</xdr:col>
      <xdr:colOff>104775</xdr:colOff>
      <xdr:row>1</xdr:row>
      <xdr:rowOff>266700</xdr:rowOff>
    </xdr:to>
    <xdr:sp>
      <xdr:nvSpPr>
        <xdr:cNvPr id="10" name="Oval 12"/>
        <xdr:cNvSpPr>
          <a:spLocks/>
        </xdr:cNvSpPr>
      </xdr:nvSpPr>
      <xdr:spPr>
        <a:xfrm>
          <a:off x="342900" y="47625"/>
          <a:ext cx="581025" cy="5238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0</xdr:row>
      <xdr:rowOff>142875</xdr:rowOff>
    </xdr:from>
    <xdr:to>
      <xdr:col>3</xdr:col>
      <xdr:colOff>9525</xdr:colOff>
      <xdr:row>2</xdr:row>
      <xdr:rowOff>180975</xdr:rowOff>
    </xdr:to>
    <xdr:sp>
      <xdr:nvSpPr>
        <xdr:cNvPr id="1" name="Oval 12"/>
        <xdr:cNvSpPr>
          <a:spLocks/>
        </xdr:cNvSpPr>
      </xdr:nvSpPr>
      <xdr:spPr>
        <a:xfrm>
          <a:off x="876300" y="142875"/>
          <a:ext cx="571500" cy="514350"/>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37"/>
  <sheetViews>
    <sheetView tabSelected="1" zoomScale="75" zoomScaleNormal="75" zoomScalePageLayoutView="0" workbookViewId="0" topLeftCell="A1">
      <selection activeCell="A1" sqref="A1"/>
    </sheetView>
  </sheetViews>
  <sheetFormatPr defaultColWidth="9.00390625" defaultRowHeight="13.5"/>
  <cols>
    <col min="1" max="1" width="5.25390625" style="1" customWidth="1"/>
    <col min="2" max="2" width="6.625" style="1" customWidth="1"/>
    <col min="3" max="3" width="29.5039062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0390625" style="1" customWidth="1"/>
    <col min="12" max="12" width="6.625" style="1" bestFit="1" customWidth="1"/>
    <col min="13" max="13" width="3.75390625" style="1" customWidth="1"/>
    <col min="14" max="14" width="2.375" style="1" customWidth="1"/>
    <col min="15" max="15" width="3.75390625" style="1" customWidth="1"/>
    <col min="16" max="16" width="2.25390625" style="1" customWidth="1"/>
    <col min="17" max="17" width="3.75390625" style="1" customWidth="1"/>
    <col min="18" max="18" width="2.625" style="1" customWidth="1"/>
    <col min="19" max="19" width="5.75390625" style="1" customWidth="1"/>
    <col min="20" max="21" width="7.375" style="1" customWidth="1"/>
    <col min="22" max="22" width="3.375" style="1" customWidth="1"/>
    <col min="23" max="25" width="2.625" style="1" customWidth="1"/>
    <col min="26" max="16384" width="9.00390625" style="1" customWidth="1"/>
  </cols>
  <sheetData>
    <row r="1" spans="3:21" ht="24">
      <c r="C1" s="142" t="s">
        <v>55</v>
      </c>
      <c r="D1" s="142"/>
      <c r="E1" s="142"/>
      <c r="F1" s="142"/>
      <c r="G1" s="142"/>
      <c r="H1" s="142"/>
      <c r="I1" s="142"/>
      <c r="J1" s="142"/>
      <c r="K1" s="142"/>
      <c r="L1" s="142"/>
      <c r="M1" s="142"/>
      <c r="N1" s="142"/>
      <c r="O1" s="142"/>
      <c r="P1" s="142"/>
      <c r="Q1" s="142"/>
      <c r="R1" s="142"/>
      <c r="S1" s="142"/>
      <c r="T1" s="142"/>
      <c r="U1" s="142"/>
    </row>
    <row r="2" spans="18:25" ht="23.25" customHeight="1">
      <c r="R2" s="154" t="s">
        <v>29</v>
      </c>
      <c r="S2" s="154"/>
      <c r="T2" s="155"/>
      <c r="U2" s="32">
        <v>2704</v>
      </c>
      <c r="V2" s="48" t="s">
        <v>28</v>
      </c>
      <c r="W2" s="71"/>
      <c r="X2" s="94"/>
      <c r="Y2" s="95"/>
    </row>
    <row r="3" spans="1:23" s="16" customFormat="1" ht="4.5" customHeight="1">
      <c r="A3" s="156"/>
      <c r="B3" s="156"/>
      <c r="C3" s="156"/>
      <c r="D3" s="156"/>
      <c r="E3" s="156"/>
      <c r="F3" s="156"/>
      <c r="G3" s="156"/>
      <c r="H3" s="156"/>
      <c r="I3" s="156"/>
      <c r="J3" s="156"/>
      <c r="K3" s="156"/>
      <c r="L3" s="156"/>
      <c r="M3" s="156"/>
      <c r="N3" s="156"/>
      <c r="O3" s="156"/>
      <c r="P3" s="156"/>
      <c r="Q3" s="156"/>
      <c r="R3" s="156"/>
      <c r="S3" s="156"/>
      <c r="T3" s="156"/>
      <c r="U3" s="156"/>
      <c r="V3" s="156"/>
      <c r="W3" s="156"/>
    </row>
    <row r="4" spans="1:23" ht="6" customHeight="1" thickBot="1">
      <c r="A4" s="8"/>
      <c r="B4" s="8"/>
      <c r="C4" s="8"/>
      <c r="D4" s="8"/>
      <c r="E4" s="8"/>
      <c r="F4" s="8"/>
      <c r="G4" s="8"/>
      <c r="H4" s="8"/>
      <c r="I4" s="8"/>
      <c r="J4" s="8"/>
      <c r="K4" s="8"/>
      <c r="L4" s="8"/>
      <c r="M4" s="8"/>
      <c r="N4" s="8"/>
      <c r="O4" s="8"/>
      <c r="P4" s="8"/>
      <c r="Q4" s="8"/>
      <c r="R4" s="8"/>
      <c r="S4" s="8"/>
      <c r="T4" s="8"/>
      <c r="U4" s="8"/>
      <c r="V4" s="6"/>
      <c r="W4" s="6"/>
    </row>
    <row r="5" spans="1:25" ht="14.25" customHeight="1">
      <c r="A5" s="157" t="s">
        <v>1</v>
      </c>
      <c r="B5" s="128" t="s">
        <v>20</v>
      </c>
      <c r="C5" s="159" t="s">
        <v>23</v>
      </c>
      <c r="D5" s="149" t="s">
        <v>2</v>
      </c>
      <c r="E5" s="151" t="s">
        <v>15</v>
      </c>
      <c r="F5" s="152"/>
      <c r="G5" s="152"/>
      <c r="H5" s="152"/>
      <c r="I5" s="152"/>
      <c r="J5" s="152"/>
      <c r="K5" s="153"/>
      <c r="L5" s="143" t="s">
        <v>14</v>
      </c>
      <c r="M5" s="144"/>
      <c r="N5" s="144"/>
      <c r="O5" s="144"/>
      <c r="P5" s="144"/>
      <c r="Q5" s="144"/>
      <c r="R5" s="145"/>
      <c r="S5" s="33" t="s">
        <v>16</v>
      </c>
      <c r="T5" s="33" t="s">
        <v>17</v>
      </c>
      <c r="U5" s="33" t="s">
        <v>18</v>
      </c>
      <c r="V5" s="128" t="s">
        <v>4</v>
      </c>
      <c r="W5" s="129"/>
      <c r="X5" s="129"/>
      <c r="Y5" s="130"/>
    </row>
    <row r="6" spans="1:25" ht="13.5" customHeight="1" thickBot="1">
      <c r="A6" s="158"/>
      <c r="B6" s="131"/>
      <c r="C6" s="160"/>
      <c r="D6" s="150"/>
      <c r="E6" s="147" t="s">
        <v>5</v>
      </c>
      <c r="F6" s="147"/>
      <c r="G6" s="147"/>
      <c r="H6" s="147"/>
      <c r="I6" s="147"/>
      <c r="J6" s="147"/>
      <c r="K6" s="147"/>
      <c r="L6" s="146"/>
      <c r="M6" s="147"/>
      <c r="N6" s="147"/>
      <c r="O6" s="147"/>
      <c r="P6" s="147"/>
      <c r="Q6" s="147"/>
      <c r="R6" s="148"/>
      <c r="S6" s="34" t="s">
        <v>53</v>
      </c>
      <c r="T6" s="35" t="s">
        <v>21</v>
      </c>
      <c r="U6" s="35" t="s">
        <v>24</v>
      </c>
      <c r="V6" s="131"/>
      <c r="W6" s="132"/>
      <c r="X6" s="132"/>
      <c r="Y6" s="133"/>
    </row>
    <row r="7" spans="1:25" s="18" customFormat="1" ht="24" customHeight="1">
      <c r="A7" s="31">
        <v>1</v>
      </c>
      <c r="B7" s="112"/>
      <c r="C7" s="107"/>
      <c r="D7" s="61"/>
      <c r="E7" s="40" t="s">
        <v>0</v>
      </c>
      <c r="F7" s="62"/>
      <c r="G7" s="11" t="s">
        <v>6</v>
      </c>
      <c r="H7" s="65"/>
      <c r="I7" s="3" t="s">
        <v>7</v>
      </c>
      <c r="J7" s="64"/>
      <c r="K7" s="11" t="s">
        <v>10</v>
      </c>
      <c r="L7" s="37">
        <v>19</v>
      </c>
      <c r="M7" s="117"/>
      <c r="N7" s="11" t="s">
        <v>6</v>
      </c>
      <c r="O7" s="62"/>
      <c r="P7" s="11" t="s">
        <v>8</v>
      </c>
      <c r="Q7" s="62"/>
      <c r="R7" s="38" t="s">
        <v>48</v>
      </c>
      <c r="S7" s="66"/>
      <c r="T7" s="67"/>
      <c r="U7" s="67"/>
      <c r="V7" s="135"/>
      <c r="W7" s="136"/>
      <c r="X7" s="136"/>
      <c r="Y7" s="137"/>
    </row>
    <row r="8" spans="1:25" s="18" customFormat="1" ht="24" customHeight="1">
      <c r="A8" s="24">
        <v>2</v>
      </c>
      <c r="B8" s="99"/>
      <c r="C8" s="108"/>
      <c r="D8" s="60"/>
      <c r="E8" s="41" t="s">
        <v>0</v>
      </c>
      <c r="F8" s="63"/>
      <c r="G8" s="3" t="s">
        <v>6</v>
      </c>
      <c r="H8" s="65"/>
      <c r="I8" s="3" t="s">
        <v>7</v>
      </c>
      <c r="J8" s="64"/>
      <c r="K8" s="3" t="s">
        <v>10</v>
      </c>
      <c r="L8" s="4">
        <v>19</v>
      </c>
      <c r="M8" s="116"/>
      <c r="N8" s="3" t="s">
        <v>6</v>
      </c>
      <c r="O8" s="63"/>
      <c r="P8" s="3" t="s">
        <v>11</v>
      </c>
      <c r="Q8" s="63"/>
      <c r="R8" s="17" t="s">
        <v>10</v>
      </c>
      <c r="S8" s="68"/>
      <c r="T8" s="69"/>
      <c r="U8" s="69"/>
      <c r="V8" s="125"/>
      <c r="W8" s="126"/>
      <c r="X8" s="126"/>
      <c r="Y8" s="127"/>
    </row>
    <row r="9" spans="1:25" s="18" customFormat="1" ht="24" customHeight="1">
      <c r="A9" s="24">
        <v>3</v>
      </c>
      <c r="B9" s="99"/>
      <c r="C9" s="108"/>
      <c r="D9" s="60"/>
      <c r="E9" s="41" t="s">
        <v>0</v>
      </c>
      <c r="F9" s="63"/>
      <c r="G9" s="3" t="s">
        <v>6</v>
      </c>
      <c r="H9" s="65"/>
      <c r="I9" s="3" t="s">
        <v>7</v>
      </c>
      <c r="J9" s="64"/>
      <c r="K9" s="3" t="s">
        <v>9</v>
      </c>
      <c r="L9" s="4">
        <v>19</v>
      </c>
      <c r="M9" s="116"/>
      <c r="N9" s="3" t="s">
        <v>6</v>
      </c>
      <c r="O9" s="63"/>
      <c r="P9" s="3" t="s">
        <v>7</v>
      </c>
      <c r="Q9" s="63"/>
      <c r="R9" s="17" t="s">
        <v>9</v>
      </c>
      <c r="S9" s="68"/>
      <c r="T9" s="69"/>
      <c r="U9" s="69"/>
      <c r="V9" s="125"/>
      <c r="W9" s="126"/>
      <c r="X9" s="126"/>
      <c r="Y9" s="127"/>
    </row>
    <row r="10" spans="1:25" s="18" customFormat="1" ht="24" customHeight="1">
      <c r="A10" s="24">
        <v>4</v>
      </c>
      <c r="B10" s="99"/>
      <c r="C10" s="108"/>
      <c r="D10" s="60"/>
      <c r="E10" s="41" t="s">
        <v>0</v>
      </c>
      <c r="F10" s="63"/>
      <c r="G10" s="3" t="s">
        <v>6</v>
      </c>
      <c r="H10" s="65"/>
      <c r="I10" s="3" t="s">
        <v>7</v>
      </c>
      <c r="J10" s="64"/>
      <c r="K10" s="3" t="s">
        <v>9</v>
      </c>
      <c r="L10" s="4">
        <v>19</v>
      </c>
      <c r="M10" s="116"/>
      <c r="N10" s="3" t="s">
        <v>6</v>
      </c>
      <c r="O10" s="63"/>
      <c r="P10" s="3" t="s">
        <v>7</v>
      </c>
      <c r="Q10" s="63"/>
      <c r="R10" s="17" t="s">
        <v>9</v>
      </c>
      <c r="S10" s="68"/>
      <c r="T10" s="69"/>
      <c r="U10" s="69"/>
      <c r="V10" s="125"/>
      <c r="W10" s="126"/>
      <c r="X10" s="126"/>
      <c r="Y10" s="127"/>
    </row>
    <row r="11" spans="1:25" s="18" customFormat="1" ht="24" customHeight="1">
      <c r="A11" s="24">
        <v>5</v>
      </c>
      <c r="B11" s="99"/>
      <c r="C11" s="108"/>
      <c r="D11" s="60"/>
      <c r="E11" s="41" t="s">
        <v>0</v>
      </c>
      <c r="F11" s="63"/>
      <c r="G11" s="3" t="s">
        <v>6</v>
      </c>
      <c r="H11" s="65"/>
      <c r="I11" s="3" t="s">
        <v>7</v>
      </c>
      <c r="J11" s="64"/>
      <c r="K11" s="3" t="s">
        <v>9</v>
      </c>
      <c r="L11" s="4">
        <v>19</v>
      </c>
      <c r="M11" s="116"/>
      <c r="N11" s="3" t="s">
        <v>6</v>
      </c>
      <c r="O11" s="63"/>
      <c r="P11" s="3" t="s">
        <v>7</v>
      </c>
      <c r="Q11" s="63"/>
      <c r="R11" s="17" t="s">
        <v>9</v>
      </c>
      <c r="S11" s="68"/>
      <c r="T11" s="69"/>
      <c r="U11" s="69"/>
      <c r="V11" s="125"/>
      <c r="W11" s="126"/>
      <c r="X11" s="126"/>
      <c r="Y11" s="127"/>
    </row>
    <row r="12" spans="1:25" s="18" customFormat="1" ht="24" customHeight="1">
      <c r="A12" s="24">
        <v>6</v>
      </c>
      <c r="B12" s="99"/>
      <c r="C12" s="108"/>
      <c r="D12" s="60"/>
      <c r="E12" s="41" t="s">
        <v>0</v>
      </c>
      <c r="F12" s="63"/>
      <c r="G12" s="3" t="s">
        <v>6</v>
      </c>
      <c r="H12" s="65"/>
      <c r="I12" s="3" t="s">
        <v>7</v>
      </c>
      <c r="J12" s="64"/>
      <c r="K12" s="3" t="s">
        <v>9</v>
      </c>
      <c r="L12" s="4">
        <v>19</v>
      </c>
      <c r="M12" s="116"/>
      <c r="N12" s="3" t="s">
        <v>6</v>
      </c>
      <c r="O12" s="63"/>
      <c r="P12" s="3" t="s">
        <v>7</v>
      </c>
      <c r="Q12" s="63"/>
      <c r="R12" s="17" t="s">
        <v>9</v>
      </c>
      <c r="S12" s="68"/>
      <c r="T12" s="69"/>
      <c r="U12" s="69"/>
      <c r="V12" s="125"/>
      <c r="W12" s="126"/>
      <c r="X12" s="126"/>
      <c r="Y12" s="127"/>
    </row>
    <row r="13" spans="1:25" s="18" customFormat="1" ht="24" customHeight="1">
      <c r="A13" s="24">
        <v>7</v>
      </c>
      <c r="B13" s="99"/>
      <c r="C13" s="108"/>
      <c r="D13" s="60"/>
      <c r="E13" s="41" t="s">
        <v>0</v>
      </c>
      <c r="F13" s="63"/>
      <c r="G13" s="3" t="s">
        <v>6</v>
      </c>
      <c r="H13" s="65"/>
      <c r="I13" s="3" t="s">
        <v>7</v>
      </c>
      <c r="J13" s="64"/>
      <c r="K13" s="3" t="s">
        <v>9</v>
      </c>
      <c r="L13" s="4">
        <v>19</v>
      </c>
      <c r="M13" s="116"/>
      <c r="N13" s="3" t="s">
        <v>6</v>
      </c>
      <c r="O13" s="63"/>
      <c r="P13" s="3" t="s">
        <v>7</v>
      </c>
      <c r="Q13" s="63"/>
      <c r="R13" s="17" t="s">
        <v>9</v>
      </c>
      <c r="S13" s="68"/>
      <c r="T13" s="69"/>
      <c r="U13" s="69"/>
      <c r="V13" s="125"/>
      <c r="W13" s="126"/>
      <c r="X13" s="126"/>
      <c r="Y13" s="127"/>
    </row>
    <row r="14" spans="1:25" s="18" customFormat="1" ht="24" customHeight="1">
      <c r="A14" s="24">
        <v>8</v>
      </c>
      <c r="B14" s="99"/>
      <c r="C14" s="108"/>
      <c r="D14" s="60"/>
      <c r="E14" s="41" t="s">
        <v>0</v>
      </c>
      <c r="F14" s="63"/>
      <c r="G14" s="3" t="s">
        <v>6</v>
      </c>
      <c r="H14" s="65"/>
      <c r="I14" s="3" t="s">
        <v>7</v>
      </c>
      <c r="J14" s="64"/>
      <c r="K14" s="3" t="s">
        <v>9</v>
      </c>
      <c r="L14" s="4">
        <v>19</v>
      </c>
      <c r="M14" s="116"/>
      <c r="N14" s="3" t="s">
        <v>6</v>
      </c>
      <c r="O14" s="63"/>
      <c r="P14" s="3" t="s">
        <v>7</v>
      </c>
      <c r="Q14" s="63"/>
      <c r="R14" s="17" t="s">
        <v>9</v>
      </c>
      <c r="S14" s="68"/>
      <c r="T14" s="69"/>
      <c r="U14" s="69"/>
      <c r="V14" s="125"/>
      <c r="W14" s="126"/>
      <c r="X14" s="126"/>
      <c r="Y14" s="127"/>
    </row>
    <row r="15" spans="1:25" s="18" customFormat="1" ht="24" customHeight="1">
      <c r="A15" s="24">
        <v>9</v>
      </c>
      <c r="B15" s="99"/>
      <c r="C15" s="108"/>
      <c r="D15" s="60"/>
      <c r="E15" s="41" t="s">
        <v>0</v>
      </c>
      <c r="F15" s="63"/>
      <c r="G15" s="3" t="s">
        <v>6</v>
      </c>
      <c r="H15" s="65"/>
      <c r="I15" s="3" t="s">
        <v>7</v>
      </c>
      <c r="J15" s="63"/>
      <c r="K15" s="3" t="s">
        <v>9</v>
      </c>
      <c r="L15" s="4">
        <v>19</v>
      </c>
      <c r="M15" s="116"/>
      <c r="N15" s="3" t="s">
        <v>6</v>
      </c>
      <c r="O15" s="63"/>
      <c r="P15" s="3" t="s">
        <v>7</v>
      </c>
      <c r="Q15" s="63"/>
      <c r="R15" s="17" t="s">
        <v>9</v>
      </c>
      <c r="S15" s="68"/>
      <c r="T15" s="69"/>
      <c r="U15" s="69"/>
      <c r="V15" s="125"/>
      <c r="W15" s="126"/>
      <c r="X15" s="126"/>
      <c r="Y15" s="127"/>
    </row>
    <row r="16" spans="1:25" s="18" customFormat="1" ht="24" customHeight="1">
      <c r="A16" s="24">
        <v>10</v>
      </c>
      <c r="B16" s="99"/>
      <c r="C16" s="108"/>
      <c r="D16" s="60"/>
      <c r="E16" s="41" t="s">
        <v>0</v>
      </c>
      <c r="F16" s="63"/>
      <c r="G16" s="3" t="s">
        <v>6</v>
      </c>
      <c r="H16" s="65"/>
      <c r="I16" s="3" t="s">
        <v>7</v>
      </c>
      <c r="J16" s="64"/>
      <c r="K16" s="3" t="s">
        <v>9</v>
      </c>
      <c r="L16" s="4">
        <v>19</v>
      </c>
      <c r="M16" s="116"/>
      <c r="N16" s="3" t="s">
        <v>6</v>
      </c>
      <c r="O16" s="63"/>
      <c r="P16" s="3" t="s">
        <v>7</v>
      </c>
      <c r="Q16" s="63"/>
      <c r="R16" s="17" t="s">
        <v>9</v>
      </c>
      <c r="S16" s="68"/>
      <c r="T16" s="69"/>
      <c r="U16" s="69"/>
      <c r="V16" s="125"/>
      <c r="W16" s="126"/>
      <c r="X16" s="126"/>
      <c r="Y16" s="127"/>
    </row>
    <row r="17" spans="1:25" s="18" customFormat="1" ht="24" customHeight="1">
      <c r="A17" s="24">
        <v>11</v>
      </c>
      <c r="B17" s="99"/>
      <c r="C17" s="108"/>
      <c r="D17" s="60"/>
      <c r="E17" s="41" t="s">
        <v>0</v>
      </c>
      <c r="F17" s="63"/>
      <c r="G17" s="3" t="s">
        <v>6</v>
      </c>
      <c r="H17" s="63"/>
      <c r="I17" s="3" t="s">
        <v>7</v>
      </c>
      <c r="J17" s="63"/>
      <c r="K17" s="3" t="s">
        <v>9</v>
      </c>
      <c r="L17" s="4">
        <v>19</v>
      </c>
      <c r="M17" s="116"/>
      <c r="N17" s="3" t="s">
        <v>6</v>
      </c>
      <c r="O17" s="63"/>
      <c r="P17" s="3" t="s">
        <v>7</v>
      </c>
      <c r="Q17" s="63"/>
      <c r="R17" s="17" t="s">
        <v>9</v>
      </c>
      <c r="S17" s="68"/>
      <c r="T17" s="69"/>
      <c r="U17" s="69"/>
      <c r="V17" s="125"/>
      <c r="W17" s="126"/>
      <c r="X17" s="126"/>
      <c r="Y17" s="127"/>
    </row>
    <row r="18" spans="1:25" s="18" customFormat="1" ht="24" customHeight="1">
      <c r="A18" s="24">
        <v>12</v>
      </c>
      <c r="B18" s="99"/>
      <c r="C18" s="108"/>
      <c r="D18" s="60"/>
      <c r="E18" s="42" t="s">
        <v>0</v>
      </c>
      <c r="F18" s="64"/>
      <c r="G18" s="19" t="s">
        <v>6</v>
      </c>
      <c r="H18" s="64"/>
      <c r="I18" s="19" t="s">
        <v>11</v>
      </c>
      <c r="J18" s="64"/>
      <c r="K18" s="19" t="s">
        <v>10</v>
      </c>
      <c r="L18" s="29">
        <v>19</v>
      </c>
      <c r="M18" s="116"/>
      <c r="N18" s="19" t="s">
        <v>6</v>
      </c>
      <c r="O18" s="64"/>
      <c r="P18" s="19" t="s">
        <v>11</v>
      </c>
      <c r="Q18" s="63"/>
      <c r="R18" s="27" t="s">
        <v>10</v>
      </c>
      <c r="S18" s="70"/>
      <c r="T18" s="69"/>
      <c r="U18" s="69"/>
      <c r="V18" s="125"/>
      <c r="W18" s="126"/>
      <c r="X18" s="126"/>
      <c r="Y18" s="127"/>
    </row>
    <row r="19" spans="1:25" s="18" customFormat="1" ht="24" customHeight="1">
      <c r="A19" s="24">
        <v>13</v>
      </c>
      <c r="B19" s="60"/>
      <c r="C19" s="108"/>
      <c r="D19" s="60"/>
      <c r="E19" s="41" t="s">
        <v>0</v>
      </c>
      <c r="F19" s="63"/>
      <c r="G19" s="3" t="s">
        <v>6</v>
      </c>
      <c r="H19" s="65"/>
      <c r="I19" s="3" t="s">
        <v>7</v>
      </c>
      <c r="J19" s="63"/>
      <c r="K19" s="3" t="s">
        <v>9</v>
      </c>
      <c r="L19" s="4">
        <v>19</v>
      </c>
      <c r="M19" s="116"/>
      <c r="N19" s="3" t="s">
        <v>6</v>
      </c>
      <c r="O19" s="63"/>
      <c r="P19" s="3" t="s">
        <v>7</v>
      </c>
      <c r="Q19" s="63"/>
      <c r="R19" s="17" t="s">
        <v>9</v>
      </c>
      <c r="S19" s="68"/>
      <c r="T19" s="69"/>
      <c r="U19" s="69"/>
      <c r="V19" s="125"/>
      <c r="W19" s="126"/>
      <c r="X19" s="126"/>
      <c r="Y19" s="127"/>
    </row>
    <row r="20" spans="1:25" s="18" customFormat="1" ht="24" customHeight="1">
      <c r="A20" s="24">
        <v>14</v>
      </c>
      <c r="B20" s="60"/>
      <c r="C20" s="108"/>
      <c r="D20" s="60"/>
      <c r="E20" s="41" t="s">
        <v>0</v>
      </c>
      <c r="F20" s="63"/>
      <c r="G20" s="3" t="s">
        <v>6</v>
      </c>
      <c r="H20" s="65"/>
      <c r="I20" s="3" t="s">
        <v>7</v>
      </c>
      <c r="J20" s="64"/>
      <c r="K20" s="3" t="s">
        <v>9</v>
      </c>
      <c r="L20" s="4">
        <v>19</v>
      </c>
      <c r="M20" s="116"/>
      <c r="N20" s="3" t="s">
        <v>6</v>
      </c>
      <c r="O20" s="63"/>
      <c r="P20" s="3" t="s">
        <v>7</v>
      </c>
      <c r="Q20" s="63"/>
      <c r="R20" s="17" t="s">
        <v>9</v>
      </c>
      <c r="S20" s="68"/>
      <c r="T20" s="69"/>
      <c r="U20" s="69"/>
      <c r="V20" s="125"/>
      <c r="W20" s="126"/>
      <c r="X20" s="126"/>
      <c r="Y20" s="127"/>
    </row>
    <row r="21" spans="1:25" s="18" customFormat="1" ht="24" customHeight="1">
      <c r="A21" s="24">
        <v>15</v>
      </c>
      <c r="B21" s="60"/>
      <c r="C21" s="108"/>
      <c r="D21" s="60"/>
      <c r="E21" s="41" t="s">
        <v>0</v>
      </c>
      <c r="F21" s="63"/>
      <c r="G21" s="3" t="s">
        <v>6</v>
      </c>
      <c r="H21" s="65"/>
      <c r="I21" s="3" t="s">
        <v>7</v>
      </c>
      <c r="J21" s="63"/>
      <c r="K21" s="3" t="s">
        <v>9</v>
      </c>
      <c r="L21" s="4">
        <v>19</v>
      </c>
      <c r="M21" s="116"/>
      <c r="N21" s="3" t="s">
        <v>6</v>
      </c>
      <c r="O21" s="63"/>
      <c r="P21" s="3" t="s">
        <v>7</v>
      </c>
      <c r="Q21" s="63"/>
      <c r="R21" s="17" t="s">
        <v>9</v>
      </c>
      <c r="S21" s="68"/>
      <c r="T21" s="69"/>
      <c r="U21" s="69"/>
      <c r="V21" s="125"/>
      <c r="W21" s="126"/>
      <c r="X21" s="126"/>
      <c r="Y21" s="127"/>
    </row>
    <row r="22" spans="1:25" s="18" customFormat="1" ht="24" customHeight="1">
      <c r="A22" s="24">
        <v>16</v>
      </c>
      <c r="B22" s="60"/>
      <c r="C22" s="108"/>
      <c r="D22" s="60"/>
      <c r="E22" s="41" t="s">
        <v>0</v>
      </c>
      <c r="F22" s="63"/>
      <c r="G22" s="3" t="s">
        <v>6</v>
      </c>
      <c r="H22" s="65"/>
      <c r="I22" s="3" t="s">
        <v>7</v>
      </c>
      <c r="J22" s="64"/>
      <c r="K22" s="3" t="s">
        <v>9</v>
      </c>
      <c r="L22" s="4">
        <v>19</v>
      </c>
      <c r="M22" s="116"/>
      <c r="N22" s="3" t="s">
        <v>6</v>
      </c>
      <c r="O22" s="63"/>
      <c r="P22" s="3" t="s">
        <v>7</v>
      </c>
      <c r="Q22" s="63"/>
      <c r="R22" s="17" t="s">
        <v>9</v>
      </c>
      <c r="S22" s="68"/>
      <c r="T22" s="69"/>
      <c r="U22" s="69"/>
      <c r="V22" s="125"/>
      <c r="W22" s="126"/>
      <c r="X22" s="126"/>
      <c r="Y22" s="127"/>
    </row>
    <row r="23" spans="1:25" s="18" customFormat="1" ht="24" customHeight="1">
      <c r="A23" s="24">
        <v>17</v>
      </c>
      <c r="B23" s="60"/>
      <c r="C23" s="108"/>
      <c r="D23" s="60"/>
      <c r="E23" s="41" t="s">
        <v>0</v>
      </c>
      <c r="F23" s="63"/>
      <c r="G23" s="3" t="s">
        <v>6</v>
      </c>
      <c r="H23" s="65"/>
      <c r="I23" s="3" t="s">
        <v>7</v>
      </c>
      <c r="J23" s="63"/>
      <c r="K23" s="3" t="s">
        <v>9</v>
      </c>
      <c r="L23" s="4">
        <v>19</v>
      </c>
      <c r="M23" s="116"/>
      <c r="N23" s="3" t="s">
        <v>6</v>
      </c>
      <c r="O23" s="63"/>
      <c r="P23" s="3" t="s">
        <v>7</v>
      </c>
      <c r="Q23" s="63"/>
      <c r="R23" s="17" t="s">
        <v>9</v>
      </c>
      <c r="S23" s="68"/>
      <c r="T23" s="69"/>
      <c r="U23" s="69"/>
      <c r="V23" s="125"/>
      <c r="W23" s="126"/>
      <c r="X23" s="126"/>
      <c r="Y23" s="127"/>
    </row>
    <row r="24" spans="1:25" s="18" customFormat="1" ht="24" customHeight="1">
      <c r="A24" s="24">
        <v>18</v>
      </c>
      <c r="B24" s="60"/>
      <c r="C24" s="108"/>
      <c r="D24" s="60"/>
      <c r="E24" s="41" t="s">
        <v>0</v>
      </c>
      <c r="F24" s="63"/>
      <c r="G24" s="3" t="s">
        <v>6</v>
      </c>
      <c r="H24" s="65"/>
      <c r="I24" s="3" t="s">
        <v>7</v>
      </c>
      <c r="J24" s="64"/>
      <c r="K24" s="3" t="s">
        <v>9</v>
      </c>
      <c r="L24" s="4">
        <v>19</v>
      </c>
      <c r="M24" s="116"/>
      <c r="N24" s="3" t="s">
        <v>6</v>
      </c>
      <c r="O24" s="63"/>
      <c r="P24" s="3" t="s">
        <v>7</v>
      </c>
      <c r="Q24" s="63"/>
      <c r="R24" s="17" t="s">
        <v>9</v>
      </c>
      <c r="S24" s="68"/>
      <c r="T24" s="69"/>
      <c r="U24" s="69"/>
      <c r="V24" s="125"/>
      <c r="W24" s="126"/>
      <c r="X24" s="126"/>
      <c r="Y24" s="127"/>
    </row>
    <row r="25" spans="1:25" s="18" customFormat="1" ht="24" customHeight="1">
      <c r="A25" s="24">
        <v>19</v>
      </c>
      <c r="B25" s="60"/>
      <c r="C25" s="108"/>
      <c r="D25" s="60"/>
      <c r="E25" s="41" t="s">
        <v>0</v>
      </c>
      <c r="F25" s="63"/>
      <c r="G25" s="3" t="s">
        <v>6</v>
      </c>
      <c r="H25" s="65"/>
      <c r="I25" s="3" t="s">
        <v>7</v>
      </c>
      <c r="J25" s="63"/>
      <c r="K25" s="3" t="s">
        <v>9</v>
      </c>
      <c r="L25" s="4">
        <v>19</v>
      </c>
      <c r="M25" s="116"/>
      <c r="N25" s="3" t="s">
        <v>6</v>
      </c>
      <c r="O25" s="63"/>
      <c r="P25" s="3" t="s">
        <v>7</v>
      </c>
      <c r="Q25" s="63"/>
      <c r="R25" s="17" t="s">
        <v>9</v>
      </c>
      <c r="S25" s="68"/>
      <c r="T25" s="69"/>
      <c r="U25" s="69"/>
      <c r="V25" s="125"/>
      <c r="W25" s="126"/>
      <c r="X25" s="126"/>
      <c r="Y25" s="127"/>
    </row>
    <row r="26" spans="1:25" s="18" customFormat="1" ht="24" customHeight="1">
      <c r="A26" s="24">
        <v>20</v>
      </c>
      <c r="B26" s="60"/>
      <c r="C26" s="108"/>
      <c r="D26" s="60"/>
      <c r="E26" s="41" t="s">
        <v>0</v>
      </c>
      <c r="F26" s="63"/>
      <c r="G26" s="3" t="s">
        <v>6</v>
      </c>
      <c r="H26" s="65"/>
      <c r="I26" s="3" t="s">
        <v>7</v>
      </c>
      <c r="J26" s="64"/>
      <c r="K26" s="3" t="s">
        <v>9</v>
      </c>
      <c r="L26" s="4">
        <v>19</v>
      </c>
      <c r="M26" s="116"/>
      <c r="N26" s="3" t="s">
        <v>6</v>
      </c>
      <c r="O26" s="63"/>
      <c r="P26" s="3" t="s">
        <v>7</v>
      </c>
      <c r="Q26" s="63"/>
      <c r="R26" s="17" t="s">
        <v>9</v>
      </c>
      <c r="S26" s="68"/>
      <c r="T26" s="69"/>
      <c r="U26" s="69"/>
      <c r="V26" s="125"/>
      <c r="W26" s="126"/>
      <c r="X26" s="126"/>
      <c r="Y26" s="127"/>
    </row>
    <row r="27" spans="1:25" ht="26.25" customHeight="1">
      <c r="A27" s="138" t="s">
        <v>42</v>
      </c>
      <c r="B27" s="139"/>
      <c r="C27" s="140"/>
      <c r="D27" s="140"/>
      <c r="E27" s="140"/>
      <c r="F27" s="140"/>
      <c r="G27" s="140"/>
      <c r="H27" s="140"/>
      <c r="I27" s="140"/>
      <c r="J27" s="63"/>
      <c r="K27" s="63"/>
      <c r="L27" s="63"/>
      <c r="M27" s="72"/>
      <c r="N27" s="72"/>
      <c r="O27" s="140"/>
      <c r="P27" s="141"/>
      <c r="Q27" s="141"/>
      <c r="R27" s="141"/>
      <c r="S27" s="141"/>
      <c r="T27" s="141"/>
      <c r="U27" s="141"/>
      <c r="V27" s="141"/>
      <c r="W27" s="141"/>
      <c r="X27" s="73"/>
      <c r="Y27" s="74"/>
    </row>
    <row r="28" spans="1:25" ht="6.75" customHeight="1">
      <c r="A28" s="75"/>
      <c r="B28" s="76"/>
      <c r="C28" s="77"/>
      <c r="D28" s="77"/>
      <c r="E28" s="77"/>
      <c r="F28" s="77"/>
      <c r="G28" s="77"/>
      <c r="H28" s="77"/>
      <c r="I28" s="77"/>
      <c r="J28" s="76"/>
      <c r="K28" s="76"/>
      <c r="L28" s="76"/>
      <c r="M28" s="77"/>
      <c r="N28" s="77"/>
      <c r="O28" s="77"/>
      <c r="P28" s="78"/>
      <c r="Q28" s="78"/>
      <c r="R28" s="78"/>
      <c r="S28" s="78"/>
      <c r="T28" s="78"/>
      <c r="U28" s="78"/>
      <c r="V28" s="78"/>
      <c r="W28" s="78"/>
      <c r="X28" s="79"/>
      <c r="Y28" s="80"/>
    </row>
    <row r="29" spans="1:25" ht="17.25" customHeight="1">
      <c r="A29" s="81"/>
      <c r="B29" s="134" t="s">
        <v>19</v>
      </c>
      <c r="C29" s="134"/>
      <c r="D29" s="134"/>
      <c r="E29" s="134"/>
      <c r="F29" s="134"/>
      <c r="G29" s="134"/>
      <c r="H29" s="134"/>
      <c r="I29" s="134"/>
      <c r="J29" s="134"/>
      <c r="K29" s="134"/>
      <c r="L29" s="134"/>
      <c r="M29" s="134"/>
      <c r="N29" s="134"/>
      <c r="O29" s="134"/>
      <c r="P29" s="134"/>
      <c r="Q29" s="134"/>
      <c r="R29" s="134"/>
      <c r="S29" s="79"/>
      <c r="T29" s="79"/>
      <c r="U29" s="79"/>
      <c r="V29" s="79"/>
      <c r="W29" s="79"/>
      <c r="X29" s="79"/>
      <c r="Y29" s="80"/>
    </row>
    <row r="30" spans="1:25" ht="7.5" customHeight="1">
      <c r="A30" s="81"/>
      <c r="B30" s="79"/>
      <c r="C30" s="79"/>
      <c r="D30" s="79"/>
      <c r="E30" s="79"/>
      <c r="F30" s="79"/>
      <c r="G30" s="79"/>
      <c r="H30" s="79"/>
      <c r="I30" s="79"/>
      <c r="J30" s="79"/>
      <c r="K30" s="79"/>
      <c r="L30" s="79"/>
      <c r="M30" s="79"/>
      <c r="N30" s="79"/>
      <c r="O30" s="79"/>
      <c r="P30" s="79"/>
      <c r="Q30" s="79"/>
      <c r="R30" s="79"/>
      <c r="S30" s="79"/>
      <c r="T30" s="79"/>
      <c r="U30" s="79"/>
      <c r="V30" s="79"/>
      <c r="W30" s="79"/>
      <c r="X30" s="79"/>
      <c r="Y30" s="80"/>
    </row>
    <row r="31" spans="1:25" ht="14.25">
      <c r="A31" s="81"/>
      <c r="B31" s="79"/>
      <c r="C31" s="88" t="s">
        <v>51</v>
      </c>
      <c r="D31" s="79"/>
      <c r="E31" s="89" t="s">
        <v>8</v>
      </c>
      <c r="F31" s="79"/>
      <c r="G31" s="89" t="s">
        <v>10</v>
      </c>
      <c r="H31" s="89"/>
      <c r="I31" s="89"/>
      <c r="J31" s="90" t="s">
        <v>22</v>
      </c>
      <c r="K31" s="124"/>
      <c r="L31" s="124"/>
      <c r="M31" s="82" t="s">
        <v>28</v>
      </c>
      <c r="N31" s="124"/>
      <c r="O31" s="124"/>
      <c r="P31" s="124"/>
      <c r="Q31" s="79"/>
      <c r="R31" s="79"/>
      <c r="S31" s="79"/>
      <c r="T31" s="79"/>
      <c r="U31" s="79"/>
      <c r="V31" s="79"/>
      <c r="W31" s="79"/>
      <c r="X31" s="79"/>
      <c r="Y31" s="80"/>
    </row>
    <row r="32" spans="1:25" ht="21.75" customHeight="1">
      <c r="A32" s="81"/>
      <c r="B32" s="79"/>
      <c r="C32" s="79"/>
      <c r="D32" s="79"/>
      <c r="E32" s="79"/>
      <c r="F32" s="79"/>
      <c r="G32" s="79"/>
      <c r="H32" s="118" t="s">
        <v>25</v>
      </c>
      <c r="I32" s="119"/>
      <c r="J32" s="119"/>
      <c r="K32" s="120"/>
      <c r="L32" s="120"/>
      <c r="M32" s="120"/>
      <c r="N32" s="120"/>
      <c r="O32" s="120"/>
      <c r="P32" s="120"/>
      <c r="Q32" s="120"/>
      <c r="R32" s="120"/>
      <c r="S32" s="120"/>
      <c r="T32" s="120"/>
      <c r="U32" s="120"/>
      <c r="V32" s="120"/>
      <c r="W32" s="120"/>
      <c r="X32" s="79"/>
      <c r="Y32" s="80"/>
    </row>
    <row r="33" spans="1:25" ht="13.5">
      <c r="A33" s="81"/>
      <c r="B33" s="121"/>
      <c r="C33" s="121"/>
      <c r="D33" s="79"/>
      <c r="E33" s="79"/>
      <c r="F33" s="79"/>
      <c r="G33" s="79"/>
      <c r="H33" s="92"/>
      <c r="I33" s="92"/>
      <c r="J33" s="92"/>
      <c r="K33" s="84"/>
      <c r="L33" s="83"/>
      <c r="M33" s="120"/>
      <c r="N33" s="120"/>
      <c r="O33" s="120"/>
      <c r="P33" s="120"/>
      <c r="Q33" s="120"/>
      <c r="R33" s="122"/>
      <c r="S33" s="91" t="s">
        <v>12</v>
      </c>
      <c r="T33" s="120"/>
      <c r="U33" s="123"/>
      <c r="V33" s="123"/>
      <c r="W33" s="123"/>
      <c r="X33" s="79"/>
      <c r="Y33" s="80"/>
    </row>
    <row r="34" spans="1:25" ht="18.75" customHeight="1">
      <c r="A34" s="81"/>
      <c r="B34" s="79"/>
      <c r="C34" s="79"/>
      <c r="D34" s="79"/>
      <c r="E34" s="79"/>
      <c r="F34" s="79"/>
      <c r="G34" s="79"/>
      <c r="H34" s="118" t="s">
        <v>26</v>
      </c>
      <c r="I34" s="119"/>
      <c r="J34" s="119"/>
      <c r="K34" s="120"/>
      <c r="L34" s="120"/>
      <c r="M34" s="120"/>
      <c r="N34" s="120"/>
      <c r="O34" s="120"/>
      <c r="P34" s="120"/>
      <c r="Q34" s="120"/>
      <c r="R34" s="120"/>
      <c r="S34" s="122"/>
      <c r="T34" s="122"/>
      <c r="U34" s="84"/>
      <c r="V34" s="84"/>
      <c r="W34" s="84"/>
      <c r="X34" s="79"/>
      <c r="Y34" s="80"/>
    </row>
    <row r="35" spans="1:25" ht="9" customHeight="1">
      <c r="A35" s="81"/>
      <c r="B35" s="79"/>
      <c r="C35" s="79"/>
      <c r="D35" s="79"/>
      <c r="E35" s="79"/>
      <c r="F35" s="79"/>
      <c r="G35" s="79"/>
      <c r="H35" s="92"/>
      <c r="I35" s="92"/>
      <c r="J35" s="92"/>
      <c r="K35" s="84"/>
      <c r="L35" s="84"/>
      <c r="M35" s="84"/>
      <c r="N35" s="84"/>
      <c r="O35" s="84"/>
      <c r="P35" s="84"/>
      <c r="Q35" s="84"/>
      <c r="R35" s="84"/>
      <c r="S35" s="84"/>
      <c r="T35" s="84"/>
      <c r="U35" s="84"/>
      <c r="V35" s="84"/>
      <c r="W35" s="84"/>
      <c r="X35" s="79"/>
      <c r="Y35" s="80"/>
    </row>
    <row r="36" spans="1:25" ht="18.75" customHeight="1">
      <c r="A36" s="81"/>
      <c r="B36" s="79"/>
      <c r="C36" s="79"/>
      <c r="D36" s="79"/>
      <c r="E36" s="79"/>
      <c r="F36" s="79"/>
      <c r="G36" s="79"/>
      <c r="H36" s="118" t="s">
        <v>27</v>
      </c>
      <c r="I36" s="119"/>
      <c r="J36" s="119"/>
      <c r="K36" s="120"/>
      <c r="L36" s="120"/>
      <c r="M36" s="120"/>
      <c r="N36" s="120"/>
      <c r="O36" s="120"/>
      <c r="P36" s="120"/>
      <c r="Q36" s="120"/>
      <c r="R36" s="120"/>
      <c r="S36" s="93" t="s">
        <v>13</v>
      </c>
      <c r="T36" s="84"/>
      <c r="U36" s="84"/>
      <c r="V36" s="84"/>
      <c r="W36" s="84"/>
      <c r="X36" s="79"/>
      <c r="Y36" s="80"/>
    </row>
    <row r="37" spans="1:25" ht="14.25" thickBot="1">
      <c r="A37" s="85"/>
      <c r="B37" s="86"/>
      <c r="C37" s="86"/>
      <c r="D37" s="86"/>
      <c r="E37" s="86"/>
      <c r="F37" s="86"/>
      <c r="G37" s="86"/>
      <c r="H37" s="86"/>
      <c r="I37" s="86"/>
      <c r="J37" s="86"/>
      <c r="K37" s="86"/>
      <c r="L37" s="86"/>
      <c r="M37" s="86"/>
      <c r="N37" s="86"/>
      <c r="O37" s="86"/>
      <c r="P37" s="86"/>
      <c r="Q37" s="86"/>
      <c r="R37" s="86"/>
      <c r="S37" s="86"/>
      <c r="T37" s="86"/>
      <c r="U37" s="86"/>
      <c r="V37" s="86"/>
      <c r="W37" s="86"/>
      <c r="X37" s="86"/>
      <c r="Y37" s="87"/>
    </row>
    <row r="38" ht="7.5" customHeight="1"/>
  </sheetData>
  <sheetProtection/>
  <mergeCells count="46">
    <mergeCell ref="C5:C6"/>
    <mergeCell ref="V20:Y20"/>
    <mergeCell ref="C1:U1"/>
    <mergeCell ref="L5:R6"/>
    <mergeCell ref="E6:K6"/>
    <mergeCell ref="D5:D6"/>
    <mergeCell ref="E5:K5"/>
    <mergeCell ref="R2:T2"/>
    <mergeCell ref="A3:W3"/>
    <mergeCell ref="B5:B6"/>
    <mergeCell ref="A5:A6"/>
    <mergeCell ref="V22:Y22"/>
    <mergeCell ref="V23:Y23"/>
    <mergeCell ref="B29:R29"/>
    <mergeCell ref="V7:Y7"/>
    <mergeCell ref="V8:Y8"/>
    <mergeCell ref="V9:Y9"/>
    <mergeCell ref="V10:Y10"/>
    <mergeCell ref="V11:Y11"/>
    <mergeCell ref="A27:B27"/>
    <mergeCell ref="C27:I27"/>
    <mergeCell ref="V12:Y12"/>
    <mergeCell ref="V13:Y13"/>
    <mergeCell ref="V14:Y14"/>
    <mergeCell ref="V15:Y15"/>
    <mergeCell ref="V21:Y21"/>
    <mergeCell ref="V5:Y6"/>
    <mergeCell ref="V16:Y16"/>
    <mergeCell ref="V17:Y17"/>
    <mergeCell ref="V18:Y18"/>
    <mergeCell ref="V19:Y19"/>
    <mergeCell ref="N31:P31"/>
    <mergeCell ref="H32:J32"/>
    <mergeCell ref="K32:W32"/>
    <mergeCell ref="K31:L31"/>
    <mergeCell ref="V24:Y24"/>
    <mergeCell ref="V25:Y25"/>
    <mergeCell ref="O27:W27"/>
    <mergeCell ref="V26:Y26"/>
    <mergeCell ref="H36:J36"/>
    <mergeCell ref="K36:R36"/>
    <mergeCell ref="B33:C33"/>
    <mergeCell ref="M33:R33"/>
    <mergeCell ref="T33:W33"/>
    <mergeCell ref="H34:J34"/>
    <mergeCell ref="K34:T34"/>
  </mergeCells>
  <conditionalFormatting sqref="S7:S26">
    <cfRule type="cellIs" priority="13" dxfId="8" operator="greaterThanOrEqual" stopIfTrue="1">
      <formula>18</formula>
    </cfRule>
  </conditionalFormatting>
  <conditionalFormatting sqref="S7:S11">
    <cfRule type="cellIs" priority="12" dxfId="8" operator="greaterThanOrEqual" stopIfTrue="1">
      <formula>18</formula>
    </cfRule>
  </conditionalFormatting>
  <dataValidations count="1">
    <dataValidation allowBlank="1" showInputMessage="1" showErrorMessage="1" imeMode="hiragana" sqref="C1:U1 C7:C26"/>
  </dataValidations>
  <printOptions/>
  <pageMargins left="0.27" right="0.2" top="0.19" bottom="0.19" header="0.512" footer="0.19"/>
  <pageSetup horizontalDpi="300" verticalDpi="300" orientation="portrait" paperSize="12" scale="80" r:id="rId2"/>
  <drawing r:id="rId1"/>
</worksheet>
</file>

<file path=xl/worksheets/sheet2.xml><?xml version="1.0" encoding="utf-8"?>
<worksheet xmlns="http://schemas.openxmlformats.org/spreadsheetml/2006/main" xmlns:r="http://schemas.openxmlformats.org/officeDocument/2006/relationships">
  <dimension ref="A1:Z47"/>
  <sheetViews>
    <sheetView zoomScale="75" zoomScaleNormal="75" zoomScalePageLayoutView="0" workbookViewId="0" topLeftCell="A1">
      <selection activeCell="A1" sqref="A1"/>
    </sheetView>
  </sheetViews>
  <sheetFormatPr defaultColWidth="9.00390625" defaultRowHeight="13.5"/>
  <cols>
    <col min="1" max="1" width="5.25390625" style="6" customWidth="1"/>
    <col min="2" max="2" width="5.25390625" style="1" customWidth="1"/>
    <col min="3" max="3" width="6.625" style="1" customWidth="1"/>
    <col min="4" max="4" width="29.5039062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0390625" style="1" customWidth="1"/>
    <col min="13" max="13" width="4.00390625" style="1" bestFit="1" customWidth="1"/>
    <col min="14" max="14" width="3.75390625" style="1" customWidth="1"/>
    <col min="15" max="15" width="2.375" style="1" customWidth="1"/>
    <col min="16" max="16" width="3.75390625" style="1" customWidth="1"/>
    <col min="17" max="17" width="2.25390625" style="1" customWidth="1"/>
    <col min="18" max="18" width="3.75390625" style="1" customWidth="1"/>
    <col min="19" max="19" width="2.625" style="1" customWidth="1"/>
    <col min="20" max="20" width="5.75390625" style="1" customWidth="1"/>
    <col min="21" max="22" width="7.375" style="1" customWidth="1"/>
    <col min="23" max="23" width="3.625" style="1" customWidth="1"/>
    <col min="24" max="26" width="2.50390625" style="1" customWidth="1"/>
    <col min="27" max="16384" width="9.00390625" style="1" customWidth="1"/>
  </cols>
  <sheetData>
    <row r="1" spans="4:22" ht="24">
      <c r="D1" s="167" t="str">
        <f>'記入欄'!C1</f>
        <v>第９２回　全国高等学校ラグビーフットボール大会大阪府予選追加申込書</v>
      </c>
      <c r="E1" s="167"/>
      <c r="F1" s="167"/>
      <c r="G1" s="167"/>
      <c r="H1" s="167"/>
      <c r="I1" s="167"/>
      <c r="J1" s="167"/>
      <c r="K1" s="167"/>
      <c r="L1" s="167"/>
      <c r="M1" s="167"/>
      <c r="N1" s="167"/>
      <c r="O1" s="167"/>
      <c r="P1" s="167"/>
      <c r="Q1" s="167"/>
      <c r="R1" s="167"/>
      <c r="S1" s="167"/>
      <c r="T1" s="167"/>
      <c r="U1" s="167"/>
      <c r="V1" s="167"/>
    </row>
    <row r="2" spans="19:26" ht="23.25" customHeight="1">
      <c r="S2" s="154" t="s">
        <v>29</v>
      </c>
      <c r="T2" s="154"/>
      <c r="U2" s="155"/>
      <c r="V2" s="32">
        <v>2704</v>
      </c>
      <c r="W2" s="51" t="str">
        <f>'記入欄'!V2:V2</f>
        <v>-</v>
      </c>
      <c r="X2" s="51">
        <f>'記入欄'!W2:W2</f>
        <v>0</v>
      </c>
      <c r="Y2" s="51">
        <f>'記入欄'!X2:X2</f>
        <v>0</v>
      </c>
      <c r="Z2" s="52">
        <f>'記入欄'!Y2:Y2</f>
        <v>0</v>
      </c>
    </row>
    <row r="3" spans="1:24" s="16" customFormat="1" ht="4.5" customHeight="1">
      <c r="A3" s="100"/>
      <c r="B3" s="100"/>
      <c r="C3" s="100"/>
      <c r="D3" s="100"/>
      <c r="E3" s="100"/>
      <c r="F3" s="100"/>
      <c r="G3" s="100"/>
      <c r="H3" s="100"/>
      <c r="I3" s="100"/>
      <c r="J3" s="100"/>
      <c r="K3" s="100"/>
      <c r="L3" s="100"/>
      <c r="M3" s="100"/>
      <c r="N3" s="100"/>
      <c r="O3" s="100"/>
      <c r="P3" s="100"/>
      <c r="Q3" s="100"/>
      <c r="R3" s="100"/>
      <c r="S3" s="100"/>
      <c r="T3" s="100"/>
      <c r="U3" s="100"/>
      <c r="V3" s="100"/>
      <c r="W3" s="100"/>
      <c r="X3" s="100"/>
    </row>
    <row r="4" spans="1:24" s="18" customFormat="1" ht="6" customHeight="1" thickBot="1">
      <c r="A4" s="110"/>
      <c r="B4" s="111"/>
      <c r="C4" s="111"/>
      <c r="D4" s="111"/>
      <c r="E4" s="111"/>
      <c r="F4" s="111"/>
      <c r="G4" s="111"/>
      <c r="H4" s="111"/>
      <c r="I4" s="111"/>
      <c r="J4" s="111"/>
      <c r="K4" s="111"/>
      <c r="L4" s="111"/>
      <c r="M4" s="111"/>
      <c r="N4" s="111"/>
      <c r="O4" s="111"/>
      <c r="P4" s="111"/>
      <c r="Q4" s="111"/>
      <c r="R4" s="111"/>
      <c r="S4" s="111"/>
      <c r="T4" s="111"/>
      <c r="U4" s="111"/>
      <c r="V4" s="111"/>
      <c r="W4" s="110"/>
      <c r="X4" s="110"/>
    </row>
    <row r="5" spans="1:26" ht="14.25" customHeight="1">
      <c r="A5" s="168" t="s">
        <v>49</v>
      </c>
      <c r="B5" s="157" t="s">
        <v>1</v>
      </c>
      <c r="C5" s="128" t="s">
        <v>20</v>
      </c>
      <c r="D5" s="159" t="s">
        <v>23</v>
      </c>
      <c r="E5" s="149" t="s">
        <v>2</v>
      </c>
      <c r="F5" s="151" t="s">
        <v>15</v>
      </c>
      <c r="G5" s="152"/>
      <c r="H5" s="152"/>
      <c r="I5" s="152"/>
      <c r="J5" s="152"/>
      <c r="K5" s="152"/>
      <c r="L5" s="153"/>
      <c r="M5" s="143" t="s">
        <v>14</v>
      </c>
      <c r="N5" s="144"/>
      <c r="O5" s="144"/>
      <c r="P5" s="144"/>
      <c r="Q5" s="144"/>
      <c r="R5" s="144"/>
      <c r="S5" s="145"/>
      <c r="T5" s="33" t="s">
        <v>16</v>
      </c>
      <c r="U5" s="33" t="s">
        <v>17</v>
      </c>
      <c r="V5" s="33" t="s">
        <v>18</v>
      </c>
      <c r="W5" s="128" t="s">
        <v>4</v>
      </c>
      <c r="X5" s="129"/>
      <c r="Y5" s="129"/>
      <c r="Z5" s="130"/>
    </row>
    <row r="6" spans="1:26" ht="13.5" customHeight="1" thickBot="1">
      <c r="A6" s="168"/>
      <c r="B6" s="158"/>
      <c r="C6" s="131"/>
      <c r="D6" s="160"/>
      <c r="E6" s="150"/>
      <c r="F6" s="147" t="s">
        <v>5</v>
      </c>
      <c r="G6" s="147"/>
      <c r="H6" s="147"/>
      <c r="I6" s="147"/>
      <c r="J6" s="147"/>
      <c r="K6" s="147"/>
      <c r="L6" s="147"/>
      <c r="M6" s="146"/>
      <c r="N6" s="147"/>
      <c r="O6" s="147"/>
      <c r="P6" s="147"/>
      <c r="Q6" s="147"/>
      <c r="R6" s="147"/>
      <c r="S6" s="148"/>
      <c r="T6" s="34" t="s">
        <v>53</v>
      </c>
      <c r="U6" s="35" t="s">
        <v>21</v>
      </c>
      <c r="V6" s="35" t="s">
        <v>24</v>
      </c>
      <c r="W6" s="131"/>
      <c r="X6" s="132"/>
      <c r="Y6" s="132"/>
      <c r="Z6" s="133"/>
    </row>
    <row r="7" spans="1:26" s="18" customFormat="1" ht="24" customHeight="1">
      <c r="A7" s="104"/>
      <c r="B7" s="109">
        <v>1</v>
      </c>
      <c r="C7" s="30">
        <f>IF(A7="","",VLOOKUP($A7,'記入欄'!$A$7:$Y$26,2,0))</f>
      </c>
      <c r="D7" s="102">
        <f>IF(A7="","",VLOOKUP($A7,'記入欄'!$A$7:$Y$26,3,0))</f>
      </c>
      <c r="E7" s="36">
        <f>IF(A7="","",VLOOKUP($A7,'記入欄'!$A$7:$Y$26,4,0))</f>
      </c>
      <c r="F7" s="40" t="s">
        <v>0</v>
      </c>
      <c r="G7" s="11">
        <f>IF(A7="","",VLOOKUP($A7,'記入欄'!$A$7:$Y$26,6,0))</f>
      </c>
      <c r="H7" s="11" t="s">
        <v>6</v>
      </c>
      <c r="I7" s="11">
        <f>IF(A7="","",VLOOKUP($A7,'記入欄'!$A$7:$Y$26,8,0))</f>
      </c>
      <c r="J7" s="11" t="s">
        <v>8</v>
      </c>
      <c r="K7" s="11">
        <f>IF(A7="","",VLOOKUP($A7,'記入欄'!$A$7:$Y$26,10,0))</f>
      </c>
      <c r="L7" s="11" t="s">
        <v>10</v>
      </c>
      <c r="M7" s="37">
        <v>19</v>
      </c>
      <c r="N7" s="11">
        <f>IF(A7="","",VLOOKUP($A7,'記入欄'!$A$7:$Y$26,13,0))</f>
      </c>
      <c r="O7" s="11" t="s">
        <v>6</v>
      </c>
      <c r="P7" s="11">
        <f>IF(A7="","",VLOOKUP($A7,'記入欄'!$A$7:$Y$26,15,0))</f>
      </c>
      <c r="Q7" s="11" t="s">
        <v>8</v>
      </c>
      <c r="R7" s="11">
        <f>IF(A7="","",VLOOKUP($A7,'記入欄'!$A$7:$Y$26,17,0))</f>
      </c>
      <c r="S7" s="38" t="s">
        <v>10</v>
      </c>
      <c r="T7" s="39">
        <f>IF(A7="","",VLOOKUP($A7,'記入欄'!$A$7:$Y$26,19,0))</f>
      </c>
      <c r="U7" s="28">
        <f>IF(A7="","",VLOOKUP($A7,'記入欄'!$A$7:$Y$26,20,0))</f>
      </c>
      <c r="V7" s="28">
        <f>IF(A7="","",VLOOKUP($A7,'記入欄'!$A$7:$Y$26,21,0))</f>
      </c>
      <c r="W7" s="135">
        <f>IF(A7="","",VLOOKUP($A7,'記入欄'!$A$7:$Y$26,22,0))</f>
      </c>
      <c r="X7" s="136"/>
      <c r="Y7" s="136"/>
      <c r="Z7" s="137"/>
    </row>
    <row r="8" spans="1:26" s="18" customFormat="1" ht="24" customHeight="1">
      <c r="A8" s="104"/>
      <c r="B8" s="50">
        <v>2</v>
      </c>
      <c r="C8" s="23">
        <f>IF(A8="","",VLOOKUP($A8,'記入欄'!$A$7:$Y$26,2,0))</f>
      </c>
      <c r="D8" s="103">
        <f>IF(A8="","",VLOOKUP($A8,'記入欄'!$A$7:$Y$26,3,0))</f>
      </c>
      <c r="E8" s="23">
        <f>IF(A8="","",VLOOKUP($A8,'記入欄'!$A$7:$Y$26,4,0))</f>
      </c>
      <c r="F8" s="41" t="s">
        <v>43</v>
      </c>
      <c r="G8" s="3">
        <f>IF(A8="","",VLOOKUP($A8,'記入欄'!$A$7:$Y$26,6,0))</f>
      </c>
      <c r="H8" s="3" t="s">
        <v>44</v>
      </c>
      <c r="I8" s="3">
        <f>IF(A8="","",VLOOKUP($A8,'記入欄'!$A$7:$Y$26,8,0))</f>
      </c>
      <c r="J8" s="3" t="s">
        <v>7</v>
      </c>
      <c r="K8" s="3">
        <f>IF(A8="","",VLOOKUP($A8,'記入欄'!$A$7:$Y$26,10,0))</f>
      </c>
      <c r="L8" s="3" t="s">
        <v>9</v>
      </c>
      <c r="M8" s="4">
        <v>19</v>
      </c>
      <c r="N8" s="3">
        <f>IF(A8="","",VLOOKUP($A8,'記入欄'!$A$7:$Y$26,13,0))</f>
      </c>
      <c r="O8" s="3" t="s">
        <v>44</v>
      </c>
      <c r="P8" s="3">
        <f>IF(A8="","",VLOOKUP($A8,'記入欄'!$A$7:$Y$26,15,0))</f>
      </c>
      <c r="Q8" s="3" t="s">
        <v>7</v>
      </c>
      <c r="R8" s="3">
        <f>IF(A8="","",VLOOKUP($A8,'記入欄'!$A$7:$Y$26,17,0))</f>
      </c>
      <c r="S8" s="17" t="s">
        <v>9</v>
      </c>
      <c r="T8" s="22">
        <f>IF(A8="","",VLOOKUP($A8,'記入欄'!$A$7:$Y$26,19,0))</f>
      </c>
      <c r="U8" s="20">
        <f>IF(A8="","",VLOOKUP($A8,'記入欄'!$A$7:$Y$26,20,0))</f>
      </c>
      <c r="V8" s="20">
        <f>IF(A8="","",VLOOKUP($A8,'記入欄'!$A$7:$Y$26,21,0))</f>
      </c>
      <c r="W8" s="125">
        <f>IF(A8="","",VLOOKUP($A8,'記入欄'!$A$7:$Y$26,22,0))</f>
      </c>
      <c r="X8" s="126"/>
      <c r="Y8" s="126"/>
      <c r="Z8" s="127"/>
    </row>
    <row r="9" spans="1:26" s="18" customFormat="1" ht="24" customHeight="1">
      <c r="A9" s="104"/>
      <c r="B9" s="50">
        <v>3</v>
      </c>
      <c r="C9" s="23">
        <f>IF(A9="","",VLOOKUP($A9,'記入欄'!$A$7:$Y$26,2,0))</f>
      </c>
      <c r="D9" s="103">
        <f>IF(A9="","",VLOOKUP($A9,'記入欄'!$A$7:$Y$26,3,0))</f>
      </c>
      <c r="E9" s="23">
        <f>IF(A9="","",VLOOKUP($A9,'記入欄'!$A$7:$Y$26,4,0))</f>
      </c>
      <c r="F9" s="41" t="s">
        <v>43</v>
      </c>
      <c r="G9" s="3">
        <f>IF(A9="","",VLOOKUP($A9,'記入欄'!$A$7:$Y$26,6,0))</f>
      </c>
      <c r="H9" s="3" t="s">
        <v>44</v>
      </c>
      <c r="I9" s="12">
        <f>IF(A9="","",VLOOKUP($A9,'記入欄'!$A$7:$Y$26,8,0))</f>
      </c>
      <c r="J9" s="3" t="s">
        <v>7</v>
      </c>
      <c r="K9" s="3">
        <f>IF(A9="","",VLOOKUP($A9,'記入欄'!$A$7:$Y$26,10,0))</f>
      </c>
      <c r="L9" s="3" t="s">
        <v>9</v>
      </c>
      <c r="M9" s="4">
        <v>19</v>
      </c>
      <c r="N9" s="3">
        <f>IF(A9="","",VLOOKUP($A9,'記入欄'!$A$7:$Y$26,13,0))</f>
      </c>
      <c r="O9" s="3" t="s">
        <v>44</v>
      </c>
      <c r="P9" s="3">
        <f>IF(A9="","",VLOOKUP($A9,'記入欄'!$A$7:$Y$26,15,0))</f>
      </c>
      <c r="Q9" s="3" t="s">
        <v>7</v>
      </c>
      <c r="R9" s="3">
        <f>IF(A9="","",VLOOKUP($A9,'記入欄'!$A$7:$Y$26,17,0))</f>
      </c>
      <c r="S9" s="17" t="s">
        <v>9</v>
      </c>
      <c r="T9" s="22">
        <f>IF(A9="","",VLOOKUP($A9,'記入欄'!$A$7:$Y$26,19,0))</f>
      </c>
      <c r="U9" s="20">
        <f>IF(A9="","",VLOOKUP($A9,'記入欄'!$A$7:$Y$26,20,0))</f>
      </c>
      <c r="V9" s="20">
        <f>IF(A9="","",VLOOKUP($A9,'記入欄'!$A$7:$Y$26,21,0))</f>
      </c>
      <c r="W9" s="125">
        <f>IF(A9="","",VLOOKUP($A9,'記入欄'!$A$7:$Y$26,22,0))</f>
      </c>
      <c r="X9" s="126"/>
      <c r="Y9" s="126"/>
      <c r="Z9" s="127"/>
    </row>
    <row r="10" spans="1:26" s="18" customFormat="1" ht="24" customHeight="1">
      <c r="A10" s="104"/>
      <c r="B10" s="50">
        <v>4</v>
      </c>
      <c r="C10" s="25">
        <f>IF(A10="","",VLOOKUP($A10,'記入欄'!$A$7:$Y$26,2,0))</f>
      </c>
      <c r="D10" s="103">
        <f>IF(A10="","",VLOOKUP($A10,'記入欄'!$A$7:$Y$26,3,0))</f>
      </c>
      <c r="E10" s="23">
        <f>IF(A10="","",VLOOKUP($A10,'記入欄'!$A$7:$Y$26,4,0))</f>
      </c>
      <c r="F10" s="41" t="s">
        <v>43</v>
      </c>
      <c r="G10" s="3">
        <f>IF(A10="","",VLOOKUP($A10,'記入欄'!$A$7:$Y$26,6,0))</f>
      </c>
      <c r="H10" s="3" t="s">
        <v>44</v>
      </c>
      <c r="I10" s="12">
        <f>IF(A10="","",VLOOKUP($A10,'記入欄'!$A$7:$Y$26,8,0))</f>
      </c>
      <c r="J10" s="3" t="s">
        <v>7</v>
      </c>
      <c r="K10" s="19">
        <f>IF(A10="","",VLOOKUP($A10,'記入欄'!$A$7:$Y$26,10,0))</f>
      </c>
      <c r="L10" s="3" t="s">
        <v>9</v>
      </c>
      <c r="M10" s="4">
        <v>19</v>
      </c>
      <c r="N10" s="3">
        <f>IF(A10="","",VLOOKUP($A10,'記入欄'!$A$7:$Y$26,13,0))</f>
      </c>
      <c r="O10" s="3" t="s">
        <v>44</v>
      </c>
      <c r="P10" s="3">
        <f>IF(A10="","",VLOOKUP($A10,'記入欄'!$A$7:$Y$26,15,0))</f>
      </c>
      <c r="Q10" s="3" t="s">
        <v>7</v>
      </c>
      <c r="R10" s="3">
        <f>IF(A10="","",VLOOKUP($A10,'記入欄'!$A$7:$Y$26,17,0))</f>
      </c>
      <c r="S10" s="17" t="s">
        <v>9</v>
      </c>
      <c r="T10" s="22">
        <f>IF(A10="","",VLOOKUP($A10,'記入欄'!$A$7:$Y$26,19,0))</f>
      </c>
      <c r="U10" s="20">
        <f>IF(A10="","",VLOOKUP($A10,'記入欄'!$A$7:$Y$26,20,0))</f>
      </c>
      <c r="V10" s="20">
        <f>IF(A10="","",VLOOKUP($A10,'記入欄'!$A$7:$Y$26,21,0))</f>
      </c>
      <c r="W10" s="125">
        <f>IF(A10="","",VLOOKUP($A10,'記入欄'!$A$7:$Y$26,22,0))</f>
      </c>
      <c r="X10" s="126"/>
      <c r="Y10" s="126"/>
      <c r="Z10" s="127"/>
    </row>
    <row r="11" spans="1:26" s="18" customFormat="1" ht="24" customHeight="1">
      <c r="A11" s="104"/>
      <c r="B11" s="50">
        <v>5</v>
      </c>
      <c r="C11" s="25">
        <f>IF(A11="","",VLOOKUP($A11,'記入欄'!$A$7:$Y$26,2,0))</f>
      </c>
      <c r="D11" s="103">
        <f>IF(A11="","",VLOOKUP($A11,'記入欄'!$A$7:$Y$26,3,0))</f>
      </c>
      <c r="E11" s="23">
        <f>IF(A11="","",VLOOKUP($A11,'記入欄'!$A$7:$Y$26,4,0))</f>
      </c>
      <c r="F11" s="41" t="s">
        <v>43</v>
      </c>
      <c r="G11" s="3">
        <f>IF(A11="","",VLOOKUP($A11,'記入欄'!$A$7:$Y$26,6,0))</f>
      </c>
      <c r="H11" s="3" t="s">
        <v>44</v>
      </c>
      <c r="I11" s="12">
        <f>IF(A11="","",VLOOKUP($A11,'記入欄'!$A$7:$Y$26,8,0))</f>
      </c>
      <c r="J11" s="3" t="s">
        <v>7</v>
      </c>
      <c r="K11" s="3">
        <f>IF(A11="","",VLOOKUP($A11,'記入欄'!$A$7:$Y$26,10,0))</f>
      </c>
      <c r="L11" s="3" t="s">
        <v>9</v>
      </c>
      <c r="M11" s="4">
        <v>19</v>
      </c>
      <c r="N11" s="3">
        <f>IF(A11="","",VLOOKUP($A11,'記入欄'!$A$7:$Y$26,13,0))</f>
      </c>
      <c r="O11" s="3" t="s">
        <v>44</v>
      </c>
      <c r="P11" s="3">
        <f>IF(A11="","",VLOOKUP($A11,'記入欄'!$A$7:$Y$26,15,0))</f>
      </c>
      <c r="Q11" s="3" t="s">
        <v>7</v>
      </c>
      <c r="R11" s="3">
        <f>IF(A11="","",VLOOKUP($A11,'記入欄'!$A$7:$Y$26,17,0))</f>
      </c>
      <c r="S11" s="17" t="s">
        <v>9</v>
      </c>
      <c r="T11" s="22">
        <f>IF(A11="","",VLOOKUP($A11,'記入欄'!$A$7:$Y$26,19,0))</f>
      </c>
      <c r="U11" s="20">
        <f>IF(A11="","",VLOOKUP($A11,'記入欄'!$A$7:$Y$26,20,0))</f>
      </c>
      <c r="V11" s="20">
        <f>IF(A11="","",VLOOKUP($A11,'記入欄'!$A$7:$Y$26,21,0))</f>
      </c>
      <c r="W11" s="125">
        <f>IF(A11="","",VLOOKUP($A11,'記入欄'!$A$7:$Y$26,22,0))</f>
      </c>
      <c r="X11" s="126"/>
      <c r="Y11" s="126"/>
      <c r="Z11" s="127"/>
    </row>
    <row r="12" spans="1:26" s="18" customFormat="1" ht="24" customHeight="1">
      <c r="A12" s="104"/>
      <c r="B12" s="50">
        <v>6</v>
      </c>
      <c r="C12" s="25">
        <f>IF(A12="","",VLOOKUP($A12,'記入欄'!$A$7:$Y$26,2,0))</f>
      </c>
      <c r="D12" s="103">
        <f>IF(A12="","",VLOOKUP($A12,'記入欄'!$A$7:$Y$26,3,0))</f>
      </c>
      <c r="E12" s="23">
        <f>IF(A12="","",VLOOKUP($A12,'記入欄'!$A$7:$Y$26,4,0))</f>
      </c>
      <c r="F12" s="41" t="s">
        <v>43</v>
      </c>
      <c r="G12" s="3">
        <f>IF(A12="","",VLOOKUP($A12,'記入欄'!$A$7:$Y$26,6,0))</f>
      </c>
      <c r="H12" s="3" t="s">
        <v>44</v>
      </c>
      <c r="I12" s="12">
        <f>IF(A12="","",VLOOKUP($A12,'記入欄'!$A$7:$Y$26,8,0))</f>
      </c>
      <c r="J12" s="3" t="s">
        <v>7</v>
      </c>
      <c r="K12" s="19">
        <f>IF(A12="","",VLOOKUP($A12,'記入欄'!$A$7:$Y$26,10,0))</f>
      </c>
      <c r="L12" s="3" t="s">
        <v>9</v>
      </c>
      <c r="M12" s="4">
        <v>19</v>
      </c>
      <c r="N12" s="3">
        <f>IF(A12="","",VLOOKUP($A12,'記入欄'!$A$7:$Y$26,13,0))</f>
      </c>
      <c r="O12" s="3" t="s">
        <v>44</v>
      </c>
      <c r="P12" s="3">
        <f>IF(A12="","",VLOOKUP($A12,'記入欄'!$A$7:$Y$26,15,0))</f>
      </c>
      <c r="Q12" s="3" t="s">
        <v>7</v>
      </c>
      <c r="R12" s="3">
        <f>IF(A12="","",VLOOKUP($A12,'記入欄'!$A$7:$Y$26,17,0))</f>
      </c>
      <c r="S12" s="17" t="s">
        <v>9</v>
      </c>
      <c r="T12" s="22">
        <f>IF(A12="","",VLOOKUP($A12,'記入欄'!$A$7:$Y$26,19,0))</f>
      </c>
      <c r="U12" s="20">
        <f>IF(A12="","",VLOOKUP($A12,'記入欄'!$A$7:$Y$26,20,0))</f>
      </c>
      <c r="V12" s="20">
        <f>IF(A12="","",VLOOKUP($A12,'記入欄'!$A$7:$Y$26,21,0))</f>
      </c>
      <c r="W12" s="125">
        <f>IF(A12="","",VLOOKUP($A12,'記入欄'!$A$7:$Y$26,22,0))</f>
      </c>
      <c r="X12" s="126"/>
      <c r="Y12" s="126"/>
      <c r="Z12" s="127"/>
    </row>
    <row r="13" spans="1:26" s="18" customFormat="1" ht="24" customHeight="1">
      <c r="A13" s="104"/>
      <c r="B13" s="50">
        <v>7</v>
      </c>
      <c r="C13" s="25">
        <f>IF(A13="","",VLOOKUP($A13,'記入欄'!$A$7:$Y$26,2,0))</f>
      </c>
      <c r="D13" s="103">
        <f>IF(A13="","",VLOOKUP($A13,'記入欄'!$A$7:$Y$26,3,0))</f>
      </c>
      <c r="E13" s="23">
        <f>IF(A13="","",VLOOKUP($A13,'記入欄'!$A$7:$Y$26,4,0))</f>
      </c>
      <c r="F13" s="41" t="s">
        <v>43</v>
      </c>
      <c r="G13" s="3">
        <f>IF(A13="","",VLOOKUP($A13,'記入欄'!$A$7:$Y$26,6,0))</f>
      </c>
      <c r="H13" s="3" t="s">
        <v>44</v>
      </c>
      <c r="I13" s="12">
        <f>IF(A13="","",VLOOKUP($A13,'記入欄'!$A$7:$Y$26,8,0))</f>
      </c>
      <c r="J13" s="3" t="s">
        <v>7</v>
      </c>
      <c r="K13" s="3">
        <f>IF(A13="","",VLOOKUP($A13,'記入欄'!$A$7:$Y$26,10,0))</f>
      </c>
      <c r="L13" s="3" t="s">
        <v>9</v>
      </c>
      <c r="M13" s="4">
        <v>19</v>
      </c>
      <c r="N13" s="3">
        <f>IF(A13="","",VLOOKUP($A13,'記入欄'!$A$7:$Y$26,13,0))</f>
      </c>
      <c r="O13" s="3" t="s">
        <v>44</v>
      </c>
      <c r="P13" s="3">
        <f>IF(A13="","",VLOOKUP($A13,'記入欄'!$A$7:$Y$26,15,0))</f>
      </c>
      <c r="Q13" s="3" t="s">
        <v>7</v>
      </c>
      <c r="R13" s="3">
        <f>IF(A13="","",VLOOKUP($A13,'記入欄'!$A$7:$Y$26,17,0))</f>
      </c>
      <c r="S13" s="17" t="s">
        <v>9</v>
      </c>
      <c r="T13" s="22">
        <f>IF(A13="","",VLOOKUP($A13,'記入欄'!$A$7:$Y$26,19,0))</f>
      </c>
      <c r="U13" s="20">
        <f>IF(A13="","",VLOOKUP($A13,'記入欄'!$A$7:$Y$26,20,0))</f>
      </c>
      <c r="V13" s="20">
        <f>IF(A13="","",VLOOKUP($A13,'記入欄'!$A$7:$Y$26,21,0))</f>
      </c>
      <c r="W13" s="125">
        <f>IF(A13="","",VLOOKUP($A13,'記入欄'!$A$7:$Y$26,22,0))</f>
      </c>
      <c r="X13" s="126"/>
      <c r="Y13" s="126"/>
      <c r="Z13" s="127"/>
    </row>
    <row r="14" spans="1:26" s="18" customFormat="1" ht="24" customHeight="1">
      <c r="A14" s="104"/>
      <c r="B14" s="50">
        <v>8</v>
      </c>
      <c r="C14" s="25">
        <f>IF(A14="","",VLOOKUP($A14,'記入欄'!$A$7:$Y$26,2,0))</f>
      </c>
      <c r="D14" s="103">
        <f>IF(A14="","",VLOOKUP($A14,'記入欄'!$A$7:$Y$26,3,0))</f>
      </c>
      <c r="E14" s="23">
        <f>IF(A14="","",VLOOKUP($A14,'記入欄'!$A$7:$Y$26,4,0))</f>
      </c>
      <c r="F14" s="41" t="s">
        <v>43</v>
      </c>
      <c r="G14" s="3">
        <f>IF(A14="","",VLOOKUP($A14,'記入欄'!$A$7:$Y$26,6,0))</f>
      </c>
      <c r="H14" s="3" t="s">
        <v>44</v>
      </c>
      <c r="I14" s="12">
        <f>IF(A14="","",VLOOKUP($A14,'記入欄'!$A$7:$Y$26,8,0))</f>
      </c>
      <c r="J14" s="3" t="s">
        <v>7</v>
      </c>
      <c r="K14" s="19">
        <f>IF(A14="","",VLOOKUP($A14,'記入欄'!$A$7:$Y$26,10,0))</f>
      </c>
      <c r="L14" s="3" t="s">
        <v>9</v>
      </c>
      <c r="M14" s="4">
        <v>19</v>
      </c>
      <c r="N14" s="3">
        <f>IF(A14="","",VLOOKUP($A14,'記入欄'!$A$7:$Y$26,13,0))</f>
      </c>
      <c r="O14" s="3" t="s">
        <v>44</v>
      </c>
      <c r="P14" s="3">
        <f>IF(A14="","",VLOOKUP($A14,'記入欄'!$A$7:$Y$26,15,0))</f>
      </c>
      <c r="Q14" s="3" t="s">
        <v>7</v>
      </c>
      <c r="R14" s="3">
        <f>IF(A14="","",VLOOKUP($A14,'記入欄'!$A$7:$Y$26,17,0))</f>
      </c>
      <c r="S14" s="17" t="s">
        <v>9</v>
      </c>
      <c r="T14" s="22">
        <f>IF(A14="","",VLOOKUP($A14,'記入欄'!$A$7:$Y$26,19,0))</f>
      </c>
      <c r="U14" s="20">
        <f>IF(A14="","",VLOOKUP($A14,'記入欄'!$A$7:$Y$26,20,0))</f>
      </c>
      <c r="V14" s="20">
        <f>IF(A14="","",VLOOKUP($A14,'記入欄'!$A$7:$Y$26,21,0))</f>
      </c>
      <c r="W14" s="125">
        <f>IF(A14="","",VLOOKUP($A14,'記入欄'!$A$7:$Y$26,22,0))</f>
      </c>
      <c r="X14" s="126"/>
      <c r="Y14" s="126"/>
      <c r="Z14" s="127"/>
    </row>
    <row r="15" spans="1:26" s="18" customFormat="1" ht="24" customHeight="1">
      <c r="A15" s="104"/>
      <c r="B15" s="50">
        <v>9</v>
      </c>
      <c r="C15" s="25">
        <f>IF(A15="","",VLOOKUP($A15,'記入欄'!$A$7:$Y$26,2,0))</f>
      </c>
      <c r="D15" s="103">
        <f>IF(A15="","",VLOOKUP($A15,'記入欄'!$A$7:$Y$26,3,0))</f>
      </c>
      <c r="E15" s="23">
        <f>IF(A15="","",VLOOKUP($A15,'記入欄'!$A$7:$Y$26,4,0))</f>
      </c>
      <c r="F15" s="41" t="s">
        <v>43</v>
      </c>
      <c r="G15" s="3">
        <f>IF(A15="","",VLOOKUP($A15,'記入欄'!$A$7:$Y$26,6,0))</f>
      </c>
      <c r="H15" s="3" t="s">
        <v>44</v>
      </c>
      <c r="I15" s="12">
        <f>IF(A15="","",VLOOKUP($A15,'記入欄'!$A$7:$Y$26,8,0))</f>
      </c>
      <c r="J15" s="3" t="s">
        <v>7</v>
      </c>
      <c r="K15" s="3">
        <f>IF(A15="","",VLOOKUP($A15,'記入欄'!$A$7:$Y$26,10,0))</f>
      </c>
      <c r="L15" s="3" t="s">
        <v>9</v>
      </c>
      <c r="M15" s="4">
        <v>19</v>
      </c>
      <c r="N15" s="3">
        <f>IF(A15="","",VLOOKUP($A15,'記入欄'!$A$7:$Y$26,13,0))</f>
      </c>
      <c r="O15" s="3" t="s">
        <v>44</v>
      </c>
      <c r="P15" s="3">
        <f>IF(A15="","",VLOOKUP($A15,'記入欄'!$A$7:$Y$26,15,0))</f>
      </c>
      <c r="Q15" s="3" t="s">
        <v>7</v>
      </c>
      <c r="R15" s="3">
        <f>IF(A15="","",VLOOKUP($A15,'記入欄'!$A$7:$Y$26,17,0))</f>
      </c>
      <c r="S15" s="17" t="s">
        <v>9</v>
      </c>
      <c r="T15" s="22">
        <f>IF(A15="","",VLOOKUP($A15,'記入欄'!$A$7:$Y$26,19,0))</f>
      </c>
      <c r="U15" s="20">
        <f>IF(A15="","",VLOOKUP($A15,'記入欄'!$A$7:$Y$26,20,0))</f>
      </c>
      <c r="V15" s="20">
        <f>IF(A15="","",VLOOKUP($A15,'記入欄'!$A$7:$Y$26,21,0))</f>
      </c>
      <c r="W15" s="125">
        <f>IF(A15="","",VLOOKUP($A15,'記入欄'!$A$7:$Y$26,22,0))</f>
      </c>
      <c r="X15" s="126"/>
      <c r="Y15" s="126"/>
      <c r="Z15" s="127"/>
    </row>
    <row r="16" spans="1:26" s="18" customFormat="1" ht="24" customHeight="1">
      <c r="A16" s="104"/>
      <c r="B16" s="50">
        <v>10</v>
      </c>
      <c r="C16" s="25">
        <f>IF(A16="","",VLOOKUP($A16,'記入欄'!$A$7:$Y$26,2,0))</f>
      </c>
      <c r="D16" s="103">
        <f>IF(A16="","",VLOOKUP($A16,'記入欄'!$A$7:$Y$26,3,0))</f>
      </c>
      <c r="E16" s="23">
        <f>IF(A16="","",VLOOKUP($A16,'記入欄'!$A$7:$Y$26,4,0))</f>
      </c>
      <c r="F16" s="41" t="s">
        <v>43</v>
      </c>
      <c r="G16" s="3">
        <f>IF(A16="","",VLOOKUP($A16,'記入欄'!$A$7:$Y$26,6,0))</f>
      </c>
      <c r="H16" s="3" t="s">
        <v>44</v>
      </c>
      <c r="I16" s="12">
        <f>IF(A16="","",VLOOKUP($A16,'記入欄'!$A$7:$Y$26,8,0))</f>
      </c>
      <c r="J16" s="3" t="s">
        <v>7</v>
      </c>
      <c r="K16" s="19">
        <f>IF(A16="","",VLOOKUP($A16,'記入欄'!$A$7:$Y$26,10,0))</f>
      </c>
      <c r="L16" s="3" t="s">
        <v>9</v>
      </c>
      <c r="M16" s="4">
        <v>19</v>
      </c>
      <c r="N16" s="3">
        <f>IF(A16="","",VLOOKUP($A16,'記入欄'!$A$7:$Y$26,13,0))</f>
      </c>
      <c r="O16" s="3" t="s">
        <v>44</v>
      </c>
      <c r="P16" s="3">
        <f>IF(A16="","",VLOOKUP($A16,'記入欄'!$A$7:$Y$26,15,0))</f>
      </c>
      <c r="Q16" s="3" t="s">
        <v>7</v>
      </c>
      <c r="R16" s="3">
        <f>IF(A16="","",VLOOKUP($A16,'記入欄'!$A$7:$Y$26,17,0))</f>
      </c>
      <c r="S16" s="17" t="s">
        <v>9</v>
      </c>
      <c r="T16" s="22">
        <f>IF(A16="","",VLOOKUP($A16,'記入欄'!$A$7:$Y$26,19,0))</f>
      </c>
      <c r="U16" s="20">
        <f>IF(A16="","",VLOOKUP($A16,'記入欄'!$A$7:$Y$26,20,0))</f>
      </c>
      <c r="V16" s="20">
        <f>IF(A16="","",VLOOKUP($A16,'記入欄'!$A$7:$Y$26,21,0))</f>
      </c>
      <c r="W16" s="125">
        <f>IF(A16="","",VLOOKUP($A16,'記入欄'!$A$7:$Y$26,22,0))</f>
      </c>
      <c r="X16" s="126"/>
      <c r="Y16" s="126"/>
      <c r="Z16" s="127"/>
    </row>
    <row r="17" spans="1:26" s="18" customFormat="1" ht="24" customHeight="1">
      <c r="A17" s="104"/>
      <c r="B17" s="50">
        <v>11</v>
      </c>
      <c r="C17" s="25">
        <f>IF(A17="","",VLOOKUP($A17,'記入欄'!$A$7:$Y$26,2,0))</f>
      </c>
      <c r="D17" s="103">
        <f>IF(A17="","",VLOOKUP($A17,'記入欄'!$A$7:$Y$26,3,0))</f>
      </c>
      <c r="E17" s="23">
        <f>IF(A17="","",VLOOKUP($A17,'記入欄'!$A$7:$Y$26,4,0))</f>
      </c>
      <c r="F17" s="41" t="s">
        <v>43</v>
      </c>
      <c r="G17" s="3">
        <f>IF(A17="","",VLOOKUP($A17,'記入欄'!$A$7:$Y$26,6,0))</f>
      </c>
      <c r="H17" s="3" t="s">
        <v>44</v>
      </c>
      <c r="I17" s="3">
        <f>IF(A17="","",VLOOKUP($A17,'記入欄'!$A$7:$Y$26,8,0))</f>
      </c>
      <c r="J17" s="3" t="s">
        <v>7</v>
      </c>
      <c r="K17" s="3">
        <f>IF(A17="","",VLOOKUP($A17,'記入欄'!$A$7:$Y$26,10,0))</f>
      </c>
      <c r="L17" s="3" t="s">
        <v>9</v>
      </c>
      <c r="M17" s="4">
        <v>19</v>
      </c>
      <c r="N17" s="3">
        <f>IF(A17="","",VLOOKUP($A17,'記入欄'!$A$7:$Y$26,13,0))</f>
      </c>
      <c r="O17" s="3" t="s">
        <v>44</v>
      </c>
      <c r="P17" s="3">
        <f>IF(A17="","",VLOOKUP($A17,'記入欄'!$A$7:$Y$26,15,0))</f>
      </c>
      <c r="Q17" s="3" t="s">
        <v>7</v>
      </c>
      <c r="R17" s="3">
        <f>IF(A17="","",VLOOKUP($A17,'記入欄'!$A$7:$Y$26,17,0))</f>
      </c>
      <c r="S17" s="17" t="s">
        <v>9</v>
      </c>
      <c r="T17" s="22">
        <f>IF(A17="","",VLOOKUP($A17,'記入欄'!$A$7:$Y$26,19,0))</f>
      </c>
      <c r="U17" s="20">
        <f>IF(A17="","",VLOOKUP($A17,'記入欄'!$A$7:$Y$26,20,0))</f>
      </c>
      <c r="V17" s="20">
        <f>IF(A17="","",VLOOKUP($A17,'記入欄'!$A$7:$Y$26,21,0))</f>
      </c>
      <c r="W17" s="125">
        <f>IF(A17="","",VLOOKUP($A17,'記入欄'!$A$7:$Y$26,22,0))</f>
      </c>
      <c r="X17" s="126"/>
      <c r="Y17" s="126"/>
      <c r="Z17" s="127"/>
    </row>
    <row r="18" spans="1:26" s="18" customFormat="1" ht="24" customHeight="1">
      <c r="A18" s="104"/>
      <c r="B18" s="50">
        <v>12</v>
      </c>
      <c r="C18" s="23">
        <f>IF(A18="","",VLOOKUP($A18,'記入欄'!$A$7:$Y$26,2,0))</f>
      </c>
      <c r="D18" s="103">
        <f>IF(A18="","",VLOOKUP($A18,'記入欄'!$A$7:$Y$26,3,0))</f>
      </c>
      <c r="E18" s="26">
        <f>IF(A18="","",VLOOKUP($A18,'記入欄'!$A$7:$Y$26,4,0))</f>
      </c>
      <c r="F18" s="42" t="s">
        <v>43</v>
      </c>
      <c r="G18" s="19">
        <f>IF(A18="","",VLOOKUP($A18,'記入欄'!$A$7:$Y$26,6,0))</f>
      </c>
      <c r="H18" s="19" t="s">
        <v>44</v>
      </c>
      <c r="I18" s="19">
        <f>IF(A18="","",VLOOKUP($A18,'記入欄'!$A$7:$Y$26,8,0))</f>
      </c>
      <c r="J18" s="19" t="s">
        <v>7</v>
      </c>
      <c r="K18" s="19">
        <f>IF(A18="","",VLOOKUP($A18,'記入欄'!$A$7:$Y$26,10,0))</f>
      </c>
      <c r="L18" s="19" t="s">
        <v>9</v>
      </c>
      <c r="M18" s="29">
        <v>19</v>
      </c>
      <c r="N18" s="3">
        <f>IF(A18="","",VLOOKUP($A18,'記入欄'!$A$7:$Y$26,13,0))</f>
      </c>
      <c r="O18" s="19" t="s">
        <v>44</v>
      </c>
      <c r="P18" s="19">
        <f>IF(A18="","",VLOOKUP($A18,'記入欄'!$A$7:$Y$26,15,0))</f>
      </c>
      <c r="Q18" s="19" t="s">
        <v>7</v>
      </c>
      <c r="R18" s="19">
        <f>IF(A18="","",VLOOKUP($A18,'記入欄'!$A$7:$Y$26,17,0))</f>
      </c>
      <c r="S18" s="27" t="s">
        <v>9</v>
      </c>
      <c r="T18" s="21">
        <f>IF(A18="","",VLOOKUP($A18,'記入欄'!$A$7:$Y$26,19,0))</f>
      </c>
      <c r="U18" s="20">
        <f>IF(A18="","",VLOOKUP($A18,'記入欄'!$A$7:$Y$26,20,0))</f>
      </c>
      <c r="V18" s="20">
        <f>IF(A18="","",VLOOKUP($A18,'記入欄'!$A$7:$Y$26,21,0))</f>
      </c>
      <c r="W18" s="125">
        <f>IF(A18="","",VLOOKUP($A18,'記入欄'!$A$7:$Y$26,22,0))</f>
      </c>
      <c r="X18" s="126"/>
      <c r="Y18" s="126"/>
      <c r="Z18" s="127"/>
    </row>
    <row r="19" spans="1:26" s="18" customFormat="1" ht="24" customHeight="1">
      <c r="A19" s="104"/>
      <c r="B19" s="50">
        <v>13</v>
      </c>
      <c r="C19" s="23">
        <f>IF(A19="","",VLOOKUP($A19,'記入欄'!$A$7:$Y$26,2,0))</f>
      </c>
      <c r="D19" s="103">
        <f>IF(A19="","",VLOOKUP($A19,'記入欄'!$A$7:$Y$26,3,0))</f>
      </c>
      <c r="E19" s="23">
        <f>IF(A19="","",VLOOKUP($A19,'記入欄'!$A$7:$Y$26,4,0))</f>
      </c>
      <c r="F19" s="41" t="s">
        <v>43</v>
      </c>
      <c r="G19" s="3">
        <f>IF(A19="","",VLOOKUP($A19,'記入欄'!$A$7:$Y$26,6,0))</f>
      </c>
      <c r="H19" s="3" t="s">
        <v>44</v>
      </c>
      <c r="I19" s="12">
        <f>IF(A19="","",VLOOKUP($A19,'記入欄'!$A$7:$Y$26,8,0))</f>
      </c>
      <c r="J19" s="3" t="s">
        <v>7</v>
      </c>
      <c r="K19" s="3">
        <f>IF(A19="","",VLOOKUP($A19,'記入欄'!$A$7:$Y$26,10,0))</f>
      </c>
      <c r="L19" s="3" t="s">
        <v>9</v>
      </c>
      <c r="M19" s="4">
        <v>19</v>
      </c>
      <c r="N19" s="3">
        <f>IF(A19="","",VLOOKUP($A19,'記入欄'!$A$7:$Y$26,13,0))</f>
      </c>
      <c r="O19" s="3" t="s">
        <v>44</v>
      </c>
      <c r="P19" s="3">
        <f>IF(A19="","",VLOOKUP($A19,'記入欄'!$A$7:$Y$26,15,0))</f>
      </c>
      <c r="Q19" s="3" t="s">
        <v>7</v>
      </c>
      <c r="R19" s="3">
        <f>IF(A19="","",VLOOKUP($A19,'記入欄'!$A$7:$Y$26,17,0))</f>
      </c>
      <c r="S19" s="17" t="s">
        <v>9</v>
      </c>
      <c r="T19" s="22">
        <f>IF(A19="","",VLOOKUP($A19,'記入欄'!$A$7:$Y$26,19,0))</f>
      </c>
      <c r="U19" s="20">
        <f>IF(A19="","",VLOOKUP($A19,'記入欄'!$A$7:$Y$26,20,0))</f>
      </c>
      <c r="V19" s="20">
        <f>IF(A19="","",VLOOKUP($A19,'記入欄'!$A$7:$Y$26,21,0))</f>
      </c>
      <c r="W19" s="125">
        <f>IF(A19="","",VLOOKUP($A19,'記入欄'!$A$7:$Y$26,22,0))</f>
      </c>
      <c r="X19" s="126"/>
      <c r="Y19" s="126"/>
      <c r="Z19" s="127"/>
    </row>
    <row r="20" spans="1:26" s="18" customFormat="1" ht="24" customHeight="1">
      <c r="A20" s="104"/>
      <c r="B20" s="50">
        <v>14</v>
      </c>
      <c r="C20" s="25">
        <f>IF(A20="","",VLOOKUP($A20,'記入欄'!$A$7:$Y$26,2,0))</f>
      </c>
      <c r="D20" s="103">
        <f>IF(A20="","",VLOOKUP($A20,'記入欄'!$A$7:$Y$26,3,0))</f>
      </c>
      <c r="E20" s="23">
        <f>IF(A20="","",VLOOKUP($A20,'記入欄'!$A$7:$Y$26,4,0))</f>
      </c>
      <c r="F20" s="41" t="s">
        <v>43</v>
      </c>
      <c r="G20" s="3">
        <f>IF(A20="","",VLOOKUP($A20,'記入欄'!$A$7:$Y$26,6,0))</f>
      </c>
      <c r="H20" s="3" t="s">
        <v>44</v>
      </c>
      <c r="I20" s="12">
        <f>IF(A20="","",VLOOKUP($A20,'記入欄'!$A$7:$Y$26,8,0))</f>
      </c>
      <c r="J20" s="3" t="s">
        <v>7</v>
      </c>
      <c r="K20" s="19">
        <f>IF(A20="","",VLOOKUP($A20,'記入欄'!$A$7:$Y$26,10,0))</f>
      </c>
      <c r="L20" s="3" t="s">
        <v>9</v>
      </c>
      <c r="M20" s="4">
        <v>19</v>
      </c>
      <c r="N20" s="3">
        <f>IF(A20="","",VLOOKUP($A20,'記入欄'!$A$7:$Y$26,13,0))</f>
      </c>
      <c r="O20" s="3" t="s">
        <v>44</v>
      </c>
      <c r="P20" s="3">
        <f>IF(A20="","",VLOOKUP($A20,'記入欄'!$A$7:$Y$26,15,0))</f>
      </c>
      <c r="Q20" s="3" t="s">
        <v>7</v>
      </c>
      <c r="R20" s="3">
        <f>IF(A20="","",VLOOKUP($A20,'記入欄'!$A$7:$Y$26,17,0))</f>
      </c>
      <c r="S20" s="17" t="s">
        <v>9</v>
      </c>
      <c r="T20" s="22">
        <f>IF(A20="","",VLOOKUP($A20,'記入欄'!$A$7:$Y$26,19,0))</f>
      </c>
      <c r="U20" s="20">
        <f>IF(A20="","",VLOOKUP($A20,'記入欄'!$A$7:$Y$26,20,0))</f>
      </c>
      <c r="V20" s="20">
        <f>IF(A20="","",VLOOKUP($A20,'記入欄'!$A$7:$Y$26,21,0))</f>
      </c>
      <c r="W20" s="125">
        <f>IF(A20="","",VLOOKUP($A20,'記入欄'!$A$7:$Y$26,22,0))</f>
      </c>
      <c r="X20" s="126"/>
      <c r="Y20" s="126"/>
      <c r="Z20" s="127"/>
    </row>
    <row r="21" spans="1:26" s="18" customFormat="1" ht="24" customHeight="1">
      <c r="A21" s="104"/>
      <c r="B21" s="50">
        <v>15</v>
      </c>
      <c r="C21" s="25">
        <f>IF(A21="","",VLOOKUP($A21,'記入欄'!$A$7:$Y$26,2,0))</f>
      </c>
      <c r="D21" s="103">
        <f>IF(A21="","",VLOOKUP($A21,'記入欄'!$A$7:$Y$26,3,0))</f>
      </c>
      <c r="E21" s="23">
        <f>IF(A21="","",VLOOKUP($A21,'記入欄'!$A$7:$Y$26,4,0))</f>
      </c>
      <c r="F21" s="41" t="s">
        <v>43</v>
      </c>
      <c r="G21" s="3">
        <f>IF(A21="","",VLOOKUP($A21,'記入欄'!$A$7:$Y$26,6,0))</f>
      </c>
      <c r="H21" s="3" t="s">
        <v>44</v>
      </c>
      <c r="I21" s="12">
        <f>IF(A21="","",VLOOKUP($A21,'記入欄'!$A$7:$Y$26,8,0))</f>
      </c>
      <c r="J21" s="3" t="s">
        <v>7</v>
      </c>
      <c r="K21" s="3">
        <f>IF(A21="","",VLOOKUP($A21,'記入欄'!$A$7:$Y$26,10,0))</f>
      </c>
      <c r="L21" s="3" t="s">
        <v>9</v>
      </c>
      <c r="M21" s="4">
        <v>19</v>
      </c>
      <c r="N21" s="3">
        <f>IF(A21="","",VLOOKUP($A21,'記入欄'!$A$7:$Y$26,13,0))</f>
      </c>
      <c r="O21" s="3" t="s">
        <v>44</v>
      </c>
      <c r="P21" s="3">
        <f>IF(A21="","",VLOOKUP($A21,'記入欄'!$A$7:$Y$26,15,0))</f>
      </c>
      <c r="Q21" s="3" t="s">
        <v>7</v>
      </c>
      <c r="R21" s="3">
        <f>IF(A21="","",VLOOKUP($A21,'記入欄'!$A$7:$Y$26,17,0))</f>
      </c>
      <c r="S21" s="17" t="s">
        <v>9</v>
      </c>
      <c r="T21" s="22">
        <f>IF(A21="","",VLOOKUP($A21,'記入欄'!$A$7:$Y$26,19,0))</f>
      </c>
      <c r="U21" s="20">
        <f>IF(A21="","",VLOOKUP($A21,'記入欄'!$A$7:$Y$26,20,0))</f>
      </c>
      <c r="V21" s="20">
        <f>IF(A21="","",VLOOKUP($A21,'記入欄'!$A$7:$Y$26,21,0))</f>
      </c>
      <c r="W21" s="125">
        <f>IF(A21="","",VLOOKUP($A21,'記入欄'!$A$7:$Y$26,22,0))</f>
      </c>
      <c r="X21" s="126"/>
      <c r="Y21" s="126"/>
      <c r="Z21" s="127"/>
    </row>
    <row r="22" spans="1:26" s="18" customFormat="1" ht="24" customHeight="1">
      <c r="A22" s="104"/>
      <c r="B22" s="50">
        <v>16</v>
      </c>
      <c r="C22" s="25">
        <f>IF(A22="","",VLOOKUP($A22,'記入欄'!$A$7:$Y$26,2,0))</f>
      </c>
      <c r="D22" s="103">
        <f>IF(A22="","",VLOOKUP($A22,'記入欄'!$A$7:$Y$26,3,0))</f>
      </c>
      <c r="E22" s="23">
        <f>IF(A22="","",VLOOKUP($A22,'記入欄'!$A$7:$Y$26,4,0))</f>
      </c>
      <c r="F22" s="41" t="s">
        <v>43</v>
      </c>
      <c r="G22" s="3">
        <f>IF(A22="","",VLOOKUP($A22,'記入欄'!$A$7:$Y$26,6,0))</f>
      </c>
      <c r="H22" s="3" t="s">
        <v>44</v>
      </c>
      <c r="I22" s="12">
        <f>IF(A22="","",VLOOKUP($A22,'記入欄'!$A$7:$Y$26,8,0))</f>
      </c>
      <c r="J22" s="3" t="s">
        <v>7</v>
      </c>
      <c r="K22" s="19">
        <f>IF(A22="","",VLOOKUP($A22,'記入欄'!$A$7:$Y$26,10,0))</f>
      </c>
      <c r="L22" s="3" t="s">
        <v>9</v>
      </c>
      <c r="M22" s="4">
        <v>19</v>
      </c>
      <c r="N22" s="3">
        <f>IF(A22="","",VLOOKUP($A22,'記入欄'!$A$7:$Y$26,13,0))</f>
      </c>
      <c r="O22" s="3" t="s">
        <v>44</v>
      </c>
      <c r="P22" s="3">
        <f>IF(A22="","",VLOOKUP($A22,'記入欄'!$A$7:$Y$26,15,0))</f>
      </c>
      <c r="Q22" s="3" t="s">
        <v>7</v>
      </c>
      <c r="R22" s="3">
        <f>IF(A22="","",VLOOKUP($A22,'記入欄'!$A$7:$Y$26,17,0))</f>
      </c>
      <c r="S22" s="17" t="s">
        <v>9</v>
      </c>
      <c r="T22" s="22">
        <f>IF(A22="","",VLOOKUP($A22,'記入欄'!$A$7:$Y$26,19,0))</f>
      </c>
      <c r="U22" s="20">
        <f>IF(A22="","",VLOOKUP($A22,'記入欄'!$A$7:$Y$26,20,0))</f>
      </c>
      <c r="V22" s="20">
        <f>IF(A22="","",VLOOKUP($A22,'記入欄'!$A$7:$Y$26,21,0))</f>
      </c>
      <c r="W22" s="125">
        <f>IF(A22="","",VLOOKUP($A22,'記入欄'!$A$7:$Y$26,22,0))</f>
      </c>
      <c r="X22" s="126"/>
      <c r="Y22" s="126"/>
      <c r="Z22" s="127"/>
    </row>
    <row r="23" spans="1:26" s="18" customFormat="1" ht="24" customHeight="1">
      <c r="A23" s="104"/>
      <c r="B23" s="50">
        <v>17</v>
      </c>
      <c r="C23" s="25">
        <f>IF(A23="","",VLOOKUP($A23,'記入欄'!$A$7:$Y$26,2,0))</f>
      </c>
      <c r="D23" s="103">
        <f>IF(A23="","",VLOOKUP($A23,'記入欄'!$A$7:$Y$26,3,0))</f>
      </c>
      <c r="E23" s="23">
        <f>IF(A23="","",VLOOKUP($A23,'記入欄'!$A$7:$Y$26,4,0))</f>
      </c>
      <c r="F23" s="41" t="s">
        <v>43</v>
      </c>
      <c r="G23" s="3">
        <f>IF(A23="","",VLOOKUP($A23,'記入欄'!$A$7:$Y$26,6,0))</f>
      </c>
      <c r="H23" s="3" t="s">
        <v>44</v>
      </c>
      <c r="I23" s="12">
        <f>IF(A23="","",VLOOKUP($A23,'記入欄'!$A$7:$Y$26,8,0))</f>
      </c>
      <c r="J23" s="3" t="s">
        <v>7</v>
      </c>
      <c r="K23" s="3">
        <f>IF(A23="","",VLOOKUP($A23,'記入欄'!$A$7:$Y$26,10,0))</f>
      </c>
      <c r="L23" s="3" t="s">
        <v>9</v>
      </c>
      <c r="M23" s="4">
        <v>19</v>
      </c>
      <c r="N23" s="3">
        <f>IF(A23="","",VLOOKUP($A23,'記入欄'!$A$7:$Y$26,13,0))</f>
      </c>
      <c r="O23" s="3" t="s">
        <v>44</v>
      </c>
      <c r="P23" s="3">
        <f>IF(A23="","",VLOOKUP($A23,'記入欄'!$A$7:$Y$26,15,0))</f>
      </c>
      <c r="Q23" s="3" t="s">
        <v>7</v>
      </c>
      <c r="R23" s="3">
        <f>IF(A23="","",VLOOKUP($A23,'記入欄'!$A$7:$Y$26,17,0))</f>
      </c>
      <c r="S23" s="17" t="s">
        <v>9</v>
      </c>
      <c r="T23" s="22">
        <f>IF(A23="","",VLOOKUP($A23,'記入欄'!$A$7:$Y$26,19,0))</f>
      </c>
      <c r="U23" s="20">
        <f>IF(A23="","",VLOOKUP($A23,'記入欄'!$A$7:$Y$26,20,0))</f>
      </c>
      <c r="V23" s="20">
        <f>IF(A23="","",VLOOKUP($A23,'記入欄'!$A$7:$Y$26,21,0))</f>
      </c>
      <c r="W23" s="125">
        <f>IF(A23="","",VLOOKUP($A23,'記入欄'!$A$7:$Y$26,22,0))</f>
      </c>
      <c r="X23" s="126"/>
      <c r="Y23" s="126"/>
      <c r="Z23" s="127"/>
    </row>
    <row r="24" spans="1:26" s="18" customFormat="1" ht="24" customHeight="1">
      <c r="A24" s="104"/>
      <c r="B24" s="50">
        <v>18</v>
      </c>
      <c r="C24" s="25">
        <f>IF(A24="","",VLOOKUP($A24,'記入欄'!$A$7:$Y$26,2,0))</f>
      </c>
      <c r="D24" s="103">
        <f>IF(A24="","",VLOOKUP($A24,'記入欄'!$A$7:$Y$26,3,0))</f>
      </c>
      <c r="E24" s="23">
        <f>IF(A24="","",VLOOKUP($A24,'記入欄'!$A$7:$Y$26,4,0))</f>
      </c>
      <c r="F24" s="41" t="s">
        <v>43</v>
      </c>
      <c r="G24" s="3">
        <f>IF(A24="","",VLOOKUP($A24,'記入欄'!$A$7:$Y$26,6,0))</f>
      </c>
      <c r="H24" s="3" t="s">
        <v>44</v>
      </c>
      <c r="I24" s="12">
        <f>IF(A24="","",VLOOKUP($A24,'記入欄'!$A$7:$Y$26,8,0))</f>
      </c>
      <c r="J24" s="3" t="s">
        <v>7</v>
      </c>
      <c r="K24" s="19">
        <f>IF(A24="","",VLOOKUP($A24,'記入欄'!$A$7:$Y$26,10,0))</f>
      </c>
      <c r="L24" s="3" t="s">
        <v>9</v>
      </c>
      <c r="M24" s="4">
        <v>19</v>
      </c>
      <c r="N24" s="3">
        <f>IF(A24="","",VLOOKUP($A24,'記入欄'!$A$7:$Y$26,13,0))</f>
      </c>
      <c r="O24" s="3" t="s">
        <v>44</v>
      </c>
      <c r="P24" s="3">
        <f>IF(A24="","",VLOOKUP($A24,'記入欄'!$A$7:$Y$26,15,0))</f>
      </c>
      <c r="Q24" s="3" t="s">
        <v>7</v>
      </c>
      <c r="R24" s="3">
        <f>IF(A24="","",VLOOKUP($A24,'記入欄'!$A$7:$Y$26,17,0))</f>
      </c>
      <c r="S24" s="17" t="s">
        <v>9</v>
      </c>
      <c r="T24" s="22">
        <f>IF(A24="","",VLOOKUP($A24,'記入欄'!$A$7:$Y$26,19,0))</f>
      </c>
      <c r="U24" s="20">
        <f>IF(A24="","",VLOOKUP($A24,'記入欄'!$A$7:$Y$26,20,0))</f>
      </c>
      <c r="V24" s="20">
        <f>IF(A24="","",VLOOKUP($A24,'記入欄'!$A$7:$Y$26,21,0))</f>
      </c>
      <c r="W24" s="125">
        <f>IF(A24="","",VLOOKUP($A24,'記入欄'!$A$7:$Y$26,22,0))</f>
      </c>
      <c r="X24" s="126"/>
      <c r="Y24" s="126"/>
      <c r="Z24" s="127"/>
    </row>
    <row r="25" spans="1:26" s="18" customFormat="1" ht="24" customHeight="1">
      <c r="A25" s="104"/>
      <c r="B25" s="50">
        <v>19</v>
      </c>
      <c r="C25" s="25">
        <f>IF(A25="","",VLOOKUP($A25,'記入欄'!$A$7:$Y$26,2,0))</f>
      </c>
      <c r="D25" s="103">
        <f>IF(A25="","",VLOOKUP($A25,'記入欄'!$A$7:$Y$26,3,0))</f>
      </c>
      <c r="E25" s="23">
        <f>IF(A25="","",VLOOKUP($A25,'記入欄'!$A$7:$Y$26,4,0))</f>
      </c>
      <c r="F25" s="41" t="s">
        <v>43</v>
      </c>
      <c r="G25" s="3">
        <f>IF(A25="","",VLOOKUP($A25,'記入欄'!$A$7:$Y$26,6,0))</f>
      </c>
      <c r="H25" s="3" t="s">
        <v>44</v>
      </c>
      <c r="I25" s="12">
        <f>IF(A25="","",VLOOKUP($A25,'記入欄'!$A$7:$Y$26,8,0))</f>
      </c>
      <c r="J25" s="3" t="s">
        <v>7</v>
      </c>
      <c r="K25" s="3">
        <f>IF(A25="","",VLOOKUP($A25,'記入欄'!$A$7:$Y$26,10,0))</f>
      </c>
      <c r="L25" s="3" t="s">
        <v>9</v>
      </c>
      <c r="M25" s="4">
        <v>19</v>
      </c>
      <c r="N25" s="3">
        <f>IF(A25="","",VLOOKUP($A25,'記入欄'!$A$7:$Y$26,13,0))</f>
      </c>
      <c r="O25" s="3" t="s">
        <v>44</v>
      </c>
      <c r="P25" s="3">
        <f>IF(A25="","",VLOOKUP($A25,'記入欄'!$A$7:$Y$26,15,0))</f>
      </c>
      <c r="Q25" s="3" t="s">
        <v>7</v>
      </c>
      <c r="R25" s="3">
        <f>IF(A25="","",VLOOKUP($A25,'記入欄'!$A$7:$Y$26,17,0))</f>
      </c>
      <c r="S25" s="17" t="s">
        <v>9</v>
      </c>
      <c r="T25" s="22">
        <f>IF(A25="","",VLOOKUP($A25,'記入欄'!$A$7:$Y$26,19,0))</f>
      </c>
      <c r="U25" s="20">
        <f>IF(A25="","",VLOOKUP($A25,'記入欄'!$A$7:$Y$26,20,0))</f>
      </c>
      <c r="V25" s="20">
        <f>IF(A25="","",VLOOKUP($A25,'記入欄'!$A$7:$Y$26,21,0))</f>
      </c>
      <c r="W25" s="125">
        <f>IF(A25="","",VLOOKUP($A25,'記入欄'!$A$7:$Y$26,22,0))</f>
      </c>
      <c r="X25" s="126"/>
      <c r="Y25" s="126"/>
      <c r="Z25" s="127"/>
    </row>
    <row r="26" spans="1:26" s="18" customFormat="1" ht="24" customHeight="1">
      <c r="A26" s="104"/>
      <c r="B26" s="50">
        <v>20</v>
      </c>
      <c r="C26" s="25">
        <f>IF(A26="","",VLOOKUP($A26,'記入欄'!$A$7:$Y$26,2,0))</f>
      </c>
      <c r="D26" s="103">
        <f>IF(A26="","",VLOOKUP($A26,'記入欄'!$A$7:$Y$26,3,0))</f>
      </c>
      <c r="E26" s="23">
        <f>IF(A26="","",VLOOKUP($A26,'記入欄'!$A$7:$Y$26,4,0))</f>
      </c>
      <c r="F26" s="41" t="s">
        <v>43</v>
      </c>
      <c r="G26" s="3">
        <f>IF(A26="","",VLOOKUP($A26,'記入欄'!$A$7:$Y$26,6,0))</f>
      </c>
      <c r="H26" s="3" t="s">
        <v>44</v>
      </c>
      <c r="I26" s="12">
        <f>IF(A26="","",VLOOKUP($A26,'記入欄'!$A$7:$Y$26,8,0))</f>
      </c>
      <c r="J26" s="3" t="s">
        <v>7</v>
      </c>
      <c r="K26" s="19">
        <f>IF(A26="","",VLOOKUP($A26,'記入欄'!$A$7:$Y$26,10,0))</f>
      </c>
      <c r="L26" s="3" t="s">
        <v>9</v>
      </c>
      <c r="M26" s="4">
        <v>19</v>
      </c>
      <c r="N26" s="3">
        <f>IF(A26="","",VLOOKUP($A26,'記入欄'!$A$7:$Y$26,13,0))</f>
      </c>
      <c r="O26" s="3" t="s">
        <v>44</v>
      </c>
      <c r="P26" s="3">
        <f>IF(A26="","",VLOOKUP($A26,'記入欄'!$A$7:$Y$26,15,0))</f>
      </c>
      <c r="Q26" s="3" t="s">
        <v>7</v>
      </c>
      <c r="R26" s="3">
        <f>IF(A26="","",VLOOKUP($A26,'記入欄'!$A$7:$Y$26,17,0))</f>
      </c>
      <c r="S26" s="17" t="s">
        <v>9</v>
      </c>
      <c r="T26" s="22">
        <f>IF(A26="","",VLOOKUP($A26,'記入欄'!$A$7:$Y$26,19,0))</f>
      </c>
      <c r="U26" s="20">
        <f>IF(A26="","",VLOOKUP($A26,'記入欄'!$A$7:$Y$26,20,0))</f>
      </c>
      <c r="V26" s="20">
        <f>IF(A26="","",VLOOKUP($A26,'記入欄'!$A$7:$Y$26,21,0))</f>
      </c>
      <c r="W26" s="125">
        <f>IF(A26="","",VLOOKUP($A26,'記入欄'!$A$7:$Y$26,22,0))</f>
      </c>
      <c r="X26" s="126"/>
      <c r="Y26" s="126"/>
      <c r="Z26" s="127"/>
    </row>
    <row r="27" spans="2:26" ht="26.25" customHeight="1">
      <c r="B27" s="172" t="s">
        <v>42</v>
      </c>
      <c r="C27" s="173"/>
      <c r="D27" s="176">
        <f>'記入欄'!C27</f>
        <v>0</v>
      </c>
      <c r="E27" s="174"/>
      <c r="F27" s="174"/>
      <c r="G27" s="174"/>
      <c r="H27" s="174"/>
      <c r="I27" s="174"/>
      <c r="J27" s="174"/>
      <c r="K27" s="3"/>
      <c r="L27" s="3"/>
      <c r="M27" s="3"/>
      <c r="N27" s="15"/>
      <c r="O27" s="15"/>
      <c r="P27" s="174"/>
      <c r="Q27" s="174"/>
      <c r="R27" s="174"/>
      <c r="S27" s="174"/>
      <c r="T27" s="174"/>
      <c r="U27" s="174"/>
      <c r="V27" s="174"/>
      <c r="W27" s="174"/>
      <c r="X27" s="174"/>
      <c r="Y27" s="174"/>
      <c r="Z27" s="175"/>
    </row>
    <row r="28" spans="1:26" ht="6.75" customHeight="1">
      <c r="A28" s="101"/>
      <c r="B28" s="2"/>
      <c r="C28" s="12"/>
      <c r="D28" s="45"/>
      <c r="E28" s="45"/>
      <c r="F28" s="45"/>
      <c r="G28" s="45"/>
      <c r="H28" s="45"/>
      <c r="I28" s="45"/>
      <c r="J28" s="45"/>
      <c r="K28" s="12"/>
      <c r="L28" s="12"/>
      <c r="M28" s="12"/>
      <c r="N28" s="45"/>
      <c r="O28" s="45"/>
      <c r="P28" s="49"/>
      <c r="Q28" s="47"/>
      <c r="R28" s="47"/>
      <c r="S28" s="47"/>
      <c r="T28" s="47"/>
      <c r="U28" s="47"/>
      <c r="V28" s="47"/>
      <c r="W28" s="47"/>
      <c r="X28" s="46"/>
      <c r="Y28" s="13"/>
      <c r="Z28" s="7"/>
    </row>
    <row r="29" spans="2:26" ht="17.25" customHeight="1">
      <c r="B29" s="5"/>
      <c r="C29" s="171" t="s">
        <v>19</v>
      </c>
      <c r="D29" s="171"/>
      <c r="E29" s="171"/>
      <c r="F29" s="171"/>
      <c r="G29" s="171"/>
      <c r="H29" s="171"/>
      <c r="I29" s="171"/>
      <c r="J29" s="171"/>
      <c r="K29" s="171"/>
      <c r="L29" s="171"/>
      <c r="M29" s="171"/>
      <c r="N29" s="171"/>
      <c r="O29" s="171"/>
      <c r="P29" s="171"/>
      <c r="Q29" s="171"/>
      <c r="R29" s="171"/>
      <c r="S29" s="171"/>
      <c r="T29" s="6"/>
      <c r="U29" s="6"/>
      <c r="V29" s="6"/>
      <c r="W29" s="6"/>
      <c r="X29" s="6"/>
      <c r="Y29" s="6"/>
      <c r="Z29" s="7"/>
    </row>
    <row r="30" spans="2:26" ht="7.5" customHeight="1">
      <c r="B30" s="5"/>
      <c r="C30" s="6"/>
      <c r="D30" s="6"/>
      <c r="E30" s="6"/>
      <c r="F30" s="6"/>
      <c r="G30" s="6"/>
      <c r="H30" s="6"/>
      <c r="I30" s="6"/>
      <c r="J30" s="6"/>
      <c r="K30" s="6"/>
      <c r="L30" s="6"/>
      <c r="M30" s="6"/>
      <c r="N30" s="6"/>
      <c r="O30" s="6"/>
      <c r="P30" s="6"/>
      <c r="Q30" s="6"/>
      <c r="R30" s="6"/>
      <c r="S30" s="6"/>
      <c r="T30" s="6"/>
      <c r="U30" s="6"/>
      <c r="V30" s="6"/>
      <c r="W30" s="6"/>
      <c r="X30" s="6"/>
      <c r="Y30" s="6"/>
      <c r="Z30" s="7"/>
    </row>
    <row r="31" spans="2:26" ht="14.25">
      <c r="B31" s="5"/>
      <c r="C31" s="6"/>
      <c r="D31" s="14" t="str">
        <f>'記入欄'!C31:C31</f>
        <v>平成    年</v>
      </c>
      <c r="E31" s="6">
        <f>'記入欄'!D31</f>
        <v>0</v>
      </c>
      <c r="F31" s="6" t="s">
        <v>8</v>
      </c>
      <c r="G31" s="6">
        <f>'記入欄'!F31</f>
        <v>0</v>
      </c>
      <c r="H31" s="6" t="s">
        <v>10</v>
      </c>
      <c r="I31" s="54"/>
      <c r="J31" s="54"/>
      <c r="K31" s="55" t="s">
        <v>22</v>
      </c>
      <c r="L31" s="169">
        <f>'記入欄'!K31</f>
        <v>0</v>
      </c>
      <c r="M31" s="169"/>
      <c r="N31" s="53" t="s">
        <v>28</v>
      </c>
      <c r="O31" s="170">
        <f>'記入欄'!N31</f>
        <v>0</v>
      </c>
      <c r="P31" s="169"/>
      <c r="Q31" s="169"/>
      <c r="R31" s="54"/>
      <c r="S31" s="54"/>
      <c r="T31" s="54"/>
      <c r="U31" s="54"/>
      <c r="V31" s="54"/>
      <c r="W31" s="54"/>
      <c r="X31" s="54"/>
      <c r="Y31" s="6"/>
      <c r="Z31" s="7"/>
    </row>
    <row r="32" spans="2:26" ht="21.75" customHeight="1">
      <c r="B32" s="5"/>
      <c r="C32" s="6"/>
      <c r="D32" s="6"/>
      <c r="E32" s="6"/>
      <c r="F32" s="6"/>
      <c r="G32" s="6"/>
      <c r="H32" s="6"/>
      <c r="I32" s="162" t="s">
        <v>25</v>
      </c>
      <c r="J32" s="166"/>
      <c r="K32" s="166"/>
      <c r="L32" s="162">
        <f>'記入欄'!K32</f>
        <v>0</v>
      </c>
      <c r="M32" s="162"/>
      <c r="N32" s="162"/>
      <c r="O32" s="162"/>
      <c r="P32" s="162"/>
      <c r="Q32" s="162"/>
      <c r="R32" s="162"/>
      <c r="S32" s="162"/>
      <c r="T32" s="162"/>
      <c r="U32" s="162"/>
      <c r="V32" s="162"/>
      <c r="W32" s="162"/>
      <c r="X32" s="162"/>
      <c r="Y32" s="6"/>
      <c r="Z32" s="7"/>
    </row>
    <row r="33" spans="2:26" ht="13.5">
      <c r="B33" s="5"/>
      <c r="C33" s="165"/>
      <c r="D33" s="165"/>
      <c r="E33" s="6"/>
      <c r="F33" s="6"/>
      <c r="G33" s="6"/>
      <c r="H33" s="6"/>
      <c r="I33" s="57"/>
      <c r="J33" s="57"/>
      <c r="K33" s="57"/>
      <c r="L33" s="57"/>
      <c r="M33" s="56"/>
      <c r="N33" s="162"/>
      <c r="O33" s="162"/>
      <c r="P33" s="162"/>
      <c r="Q33" s="162"/>
      <c r="R33" s="162"/>
      <c r="S33" s="163"/>
      <c r="T33" s="56" t="s">
        <v>12</v>
      </c>
      <c r="U33" s="162">
        <f>'記入欄'!T33</f>
        <v>0</v>
      </c>
      <c r="V33" s="164"/>
      <c r="W33" s="164"/>
      <c r="X33" s="164"/>
      <c r="Y33" s="6"/>
      <c r="Z33" s="7"/>
    </row>
    <row r="34" spans="2:26" ht="18.75" customHeight="1">
      <c r="B34" s="5"/>
      <c r="C34" s="6"/>
      <c r="D34" s="6"/>
      <c r="E34" s="6"/>
      <c r="F34" s="6"/>
      <c r="G34" s="6"/>
      <c r="H34" s="6"/>
      <c r="I34" s="162" t="s">
        <v>26</v>
      </c>
      <c r="J34" s="166"/>
      <c r="K34" s="166"/>
      <c r="L34" s="162">
        <f>'記入欄'!K34</f>
        <v>0</v>
      </c>
      <c r="M34" s="162"/>
      <c r="N34" s="162"/>
      <c r="O34" s="162"/>
      <c r="P34" s="162"/>
      <c r="Q34" s="162"/>
      <c r="R34" s="162"/>
      <c r="S34" s="162"/>
      <c r="T34" s="163"/>
      <c r="U34" s="163"/>
      <c r="V34" s="57"/>
      <c r="W34" s="57"/>
      <c r="X34" s="57"/>
      <c r="Y34" s="6"/>
      <c r="Z34" s="7"/>
    </row>
    <row r="35" spans="2:26" ht="9" customHeight="1">
      <c r="B35" s="5"/>
      <c r="C35" s="6"/>
      <c r="D35" s="6"/>
      <c r="E35" s="6"/>
      <c r="F35" s="6"/>
      <c r="G35" s="6"/>
      <c r="H35" s="6"/>
      <c r="I35" s="57"/>
      <c r="J35" s="57"/>
      <c r="K35" s="57"/>
      <c r="L35" s="57"/>
      <c r="M35" s="57"/>
      <c r="N35" s="57"/>
      <c r="O35" s="57"/>
      <c r="P35" s="57"/>
      <c r="Q35" s="57"/>
      <c r="R35" s="57"/>
      <c r="S35" s="57"/>
      <c r="T35" s="57"/>
      <c r="U35" s="57"/>
      <c r="V35" s="57"/>
      <c r="W35" s="57"/>
      <c r="X35" s="57"/>
      <c r="Y35" s="6"/>
      <c r="Z35" s="7"/>
    </row>
    <row r="36" spans="2:26" ht="18.75" customHeight="1">
      <c r="B36" s="5"/>
      <c r="C36" s="6"/>
      <c r="D36" s="6"/>
      <c r="E36" s="6"/>
      <c r="F36" s="6"/>
      <c r="G36" s="6"/>
      <c r="H36" s="6"/>
      <c r="I36" s="162" t="s">
        <v>27</v>
      </c>
      <c r="J36" s="166"/>
      <c r="K36" s="166"/>
      <c r="L36" s="162">
        <f>'記入欄'!K36</f>
        <v>0</v>
      </c>
      <c r="M36" s="162"/>
      <c r="N36" s="162"/>
      <c r="O36" s="162"/>
      <c r="P36" s="162"/>
      <c r="Q36" s="162"/>
      <c r="R36" s="162"/>
      <c r="S36" s="162"/>
      <c r="T36" s="58" t="s">
        <v>13</v>
      </c>
      <c r="U36" s="57"/>
      <c r="V36" s="57"/>
      <c r="W36" s="57"/>
      <c r="X36" s="57"/>
      <c r="Y36" s="6"/>
      <c r="Z36" s="7"/>
    </row>
    <row r="37" spans="2:26" ht="14.25" thickBot="1">
      <c r="B37" s="9"/>
      <c r="C37" s="8"/>
      <c r="D37" s="8"/>
      <c r="E37" s="8"/>
      <c r="F37" s="8"/>
      <c r="G37" s="8"/>
      <c r="H37" s="8"/>
      <c r="I37" s="59"/>
      <c r="J37" s="59"/>
      <c r="K37" s="59"/>
      <c r="L37" s="59"/>
      <c r="M37" s="59"/>
      <c r="N37" s="59"/>
      <c r="O37" s="59"/>
      <c r="P37" s="59"/>
      <c r="Q37" s="59"/>
      <c r="R37" s="59"/>
      <c r="S37" s="59"/>
      <c r="T37" s="59"/>
      <c r="U37" s="59"/>
      <c r="V37" s="59"/>
      <c r="W37" s="59"/>
      <c r="X37" s="59"/>
      <c r="Y37" s="8"/>
      <c r="Z37" s="10"/>
    </row>
    <row r="38" ht="7.5" customHeight="1"/>
    <row r="39" spans="2:24" ht="10.5" customHeight="1">
      <c r="B39" s="105" t="s">
        <v>30</v>
      </c>
      <c r="C39" s="161" t="s">
        <v>50</v>
      </c>
      <c r="D39" s="161"/>
      <c r="E39" s="161"/>
      <c r="F39" s="161"/>
      <c r="G39" s="161"/>
      <c r="H39" s="161"/>
      <c r="I39" s="161"/>
      <c r="J39" s="161"/>
      <c r="K39" s="44"/>
      <c r="L39" s="44"/>
      <c r="M39" s="161" t="s">
        <v>38</v>
      </c>
      <c r="N39" s="161"/>
      <c r="O39" s="161"/>
      <c r="P39" s="161"/>
      <c r="Q39" s="161"/>
      <c r="R39" s="161"/>
      <c r="S39" s="161"/>
      <c r="T39" s="161"/>
      <c r="U39" s="161"/>
      <c r="V39" s="161"/>
      <c r="W39" s="161"/>
      <c r="X39" s="161"/>
    </row>
    <row r="40" spans="1:24" ht="10.5" customHeight="1">
      <c r="A40" s="106"/>
      <c r="B40" s="44"/>
      <c r="C40" s="161" t="s">
        <v>31</v>
      </c>
      <c r="D40" s="161"/>
      <c r="E40" s="161"/>
      <c r="F40" s="161"/>
      <c r="G40" s="161"/>
      <c r="H40" s="161"/>
      <c r="I40" s="161"/>
      <c r="J40" s="161"/>
      <c r="K40" s="44"/>
      <c r="L40" s="44"/>
      <c r="M40" s="44"/>
      <c r="N40" s="44"/>
      <c r="O40" s="161" t="s">
        <v>39</v>
      </c>
      <c r="P40" s="161"/>
      <c r="Q40" s="161"/>
      <c r="R40" s="161"/>
      <c r="S40" s="161"/>
      <c r="T40" s="161"/>
      <c r="U40" s="161"/>
      <c r="V40" s="161"/>
      <c r="W40" s="161"/>
      <c r="X40" s="161"/>
    </row>
    <row r="41" spans="1:24" ht="10.5" customHeight="1">
      <c r="A41" s="106"/>
      <c r="B41" s="44"/>
      <c r="C41" s="161" t="s">
        <v>32</v>
      </c>
      <c r="D41" s="161"/>
      <c r="E41" s="161"/>
      <c r="F41" s="161"/>
      <c r="G41" s="161"/>
      <c r="H41" s="161"/>
      <c r="I41" s="161"/>
      <c r="J41" s="161"/>
      <c r="K41" s="44"/>
      <c r="L41" s="44"/>
      <c r="M41" s="44"/>
      <c r="N41" s="44"/>
      <c r="O41" s="161" t="s">
        <v>40</v>
      </c>
      <c r="P41" s="161"/>
      <c r="Q41" s="161"/>
      <c r="R41" s="161"/>
      <c r="S41" s="161"/>
      <c r="T41" s="161"/>
      <c r="U41" s="161"/>
      <c r="V41" s="161"/>
      <c r="W41" s="161"/>
      <c r="X41" s="161"/>
    </row>
    <row r="42" spans="1:24" ht="10.5" customHeight="1">
      <c r="A42" s="106"/>
      <c r="B42" s="44"/>
      <c r="C42" s="161" t="s">
        <v>33</v>
      </c>
      <c r="D42" s="161"/>
      <c r="E42" s="161"/>
      <c r="F42" s="161"/>
      <c r="G42" s="161"/>
      <c r="H42" s="161"/>
      <c r="I42" s="161"/>
      <c r="J42" s="161"/>
      <c r="K42" s="44"/>
      <c r="L42" s="44"/>
      <c r="M42" s="44"/>
      <c r="N42" s="44"/>
      <c r="O42" s="44"/>
      <c r="P42" s="44"/>
      <c r="Q42" s="44"/>
      <c r="R42" s="44"/>
      <c r="S42" s="44"/>
      <c r="T42" s="44"/>
      <c r="U42" s="161" t="s">
        <v>41</v>
      </c>
      <c r="V42" s="161"/>
      <c r="W42" s="161"/>
      <c r="X42" s="161"/>
    </row>
    <row r="43" spans="1:24" ht="10.5" customHeight="1">
      <c r="A43" s="106"/>
      <c r="B43" s="44"/>
      <c r="C43" s="161" t="s">
        <v>34</v>
      </c>
      <c r="D43" s="161"/>
      <c r="E43" s="161"/>
      <c r="F43" s="161"/>
      <c r="G43" s="161"/>
      <c r="H43" s="161"/>
      <c r="I43" s="161"/>
      <c r="J43" s="161"/>
      <c r="K43" s="44"/>
      <c r="L43" s="44"/>
      <c r="M43" s="44"/>
      <c r="N43" s="44"/>
      <c r="O43" s="44"/>
      <c r="P43" s="44"/>
      <c r="Q43" s="44"/>
      <c r="R43" s="44"/>
      <c r="S43" s="44"/>
      <c r="T43" s="44"/>
      <c r="U43" s="44"/>
      <c r="V43" s="44"/>
      <c r="W43" s="44"/>
      <c r="X43" s="44"/>
    </row>
    <row r="44" spans="1:24" ht="10.5" customHeight="1">
      <c r="A44" s="106"/>
      <c r="B44" s="44"/>
      <c r="C44" s="114" t="s">
        <v>35</v>
      </c>
      <c r="D44" s="114"/>
      <c r="E44" s="114"/>
      <c r="F44" s="114"/>
      <c r="G44" s="114"/>
      <c r="H44" s="114"/>
      <c r="I44" s="114"/>
      <c r="J44" s="114"/>
      <c r="K44" s="44"/>
      <c r="L44" s="44"/>
      <c r="M44" s="44"/>
      <c r="N44" s="44"/>
      <c r="O44" s="44"/>
      <c r="P44" s="44"/>
      <c r="Q44" s="44"/>
      <c r="R44" s="44"/>
      <c r="S44" s="44"/>
      <c r="T44" s="44"/>
      <c r="U44" s="44"/>
      <c r="V44" s="44"/>
      <c r="W44" s="44"/>
      <c r="X44" s="44"/>
    </row>
    <row r="45" spans="1:24" ht="10.5" customHeight="1">
      <c r="A45" s="106"/>
      <c r="B45" s="44"/>
      <c r="C45" s="114" t="s">
        <v>36</v>
      </c>
      <c r="D45" s="114"/>
      <c r="E45" s="114"/>
      <c r="F45" s="114"/>
      <c r="G45" s="114"/>
      <c r="H45" s="114"/>
      <c r="I45" s="114"/>
      <c r="J45" s="114"/>
      <c r="K45" s="114"/>
      <c r="L45" s="114"/>
      <c r="M45" s="114"/>
      <c r="N45" s="44"/>
      <c r="O45" s="44"/>
      <c r="P45" s="44"/>
      <c r="Q45" s="44"/>
      <c r="R45" s="44"/>
      <c r="S45" s="44"/>
      <c r="T45" s="44"/>
      <c r="U45" s="44"/>
      <c r="V45" s="44"/>
      <c r="W45" s="44"/>
      <c r="X45" s="44"/>
    </row>
    <row r="46" spans="1:24" ht="10.5" customHeight="1">
      <c r="A46" s="106"/>
      <c r="B46" s="44"/>
      <c r="C46" s="161" t="s">
        <v>37</v>
      </c>
      <c r="D46" s="161"/>
      <c r="E46" s="161"/>
      <c r="F46" s="161"/>
      <c r="G46" s="161"/>
      <c r="H46" s="161"/>
      <c r="I46" s="161"/>
      <c r="J46" s="161"/>
      <c r="K46" s="114"/>
      <c r="L46" s="114"/>
      <c r="M46" s="114"/>
      <c r="N46" s="44"/>
      <c r="O46" s="44"/>
      <c r="P46" s="44"/>
      <c r="Q46" s="44"/>
      <c r="R46" s="44"/>
      <c r="S46" s="44"/>
      <c r="T46" s="44"/>
      <c r="U46" s="44"/>
      <c r="V46" s="44"/>
      <c r="W46" s="44"/>
      <c r="X46" s="44"/>
    </row>
    <row r="47" spans="1:24" ht="10.5" customHeight="1">
      <c r="A47" s="106"/>
      <c r="B47" s="44"/>
      <c r="K47" s="44"/>
      <c r="L47" s="44"/>
      <c r="M47" s="44"/>
      <c r="N47" s="44"/>
      <c r="O47" s="44"/>
      <c r="P47" s="44"/>
      <c r="Q47" s="44"/>
      <c r="R47" s="44"/>
      <c r="S47" s="44"/>
      <c r="T47" s="44"/>
      <c r="U47" s="44"/>
      <c r="V47" s="44"/>
      <c r="W47" s="44"/>
      <c r="X47" s="44"/>
    </row>
  </sheetData>
  <sheetProtection selectLockedCells="1" selectUnlockedCells="1"/>
  <mergeCells count="56">
    <mergeCell ref="W21:Z21"/>
    <mergeCell ref="W22:Z22"/>
    <mergeCell ref="W18:Z18"/>
    <mergeCell ref="W19:Z19"/>
    <mergeCell ref="B27:C27"/>
    <mergeCell ref="P27:Z27"/>
    <mergeCell ref="D27:J27"/>
    <mergeCell ref="W26:Z26"/>
    <mergeCell ref="W23:Z23"/>
    <mergeCell ref="W24:Z24"/>
    <mergeCell ref="W25:Z25"/>
    <mergeCell ref="W20:Z20"/>
    <mergeCell ref="C39:J39"/>
    <mergeCell ref="M39:X39"/>
    <mergeCell ref="L31:M31"/>
    <mergeCell ref="O31:Q31"/>
    <mergeCell ref="C29:S29"/>
    <mergeCell ref="L36:S36"/>
    <mergeCell ref="W12:Z12"/>
    <mergeCell ref="W13:Z13"/>
    <mergeCell ref="W16:Z16"/>
    <mergeCell ref="W17:Z17"/>
    <mergeCell ref="W14:Z14"/>
    <mergeCell ref="W15:Z15"/>
    <mergeCell ref="A5:A6"/>
    <mergeCell ref="C5:C6"/>
    <mergeCell ref="E5:E6"/>
    <mergeCell ref="F5:L5"/>
    <mergeCell ref="F6:L6"/>
    <mergeCell ref="D5:D6"/>
    <mergeCell ref="B5:B6"/>
    <mergeCell ref="W8:Z8"/>
    <mergeCell ref="W9:Z9"/>
    <mergeCell ref="W10:Z10"/>
    <mergeCell ref="W11:Z11"/>
    <mergeCell ref="D1:V1"/>
    <mergeCell ref="M5:S6"/>
    <mergeCell ref="S2:U2"/>
    <mergeCell ref="W5:Z6"/>
    <mergeCell ref="W7:Z7"/>
    <mergeCell ref="C40:J40"/>
    <mergeCell ref="O40:X40"/>
    <mergeCell ref="O41:X41"/>
    <mergeCell ref="C42:J42"/>
    <mergeCell ref="C41:J41"/>
    <mergeCell ref="U42:X42"/>
    <mergeCell ref="C46:J46"/>
    <mergeCell ref="L32:X32"/>
    <mergeCell ref="N33:S33"/>
    <mergeCell ref="U33:X33"/>
    <mergeCell ref="C33:D33"/>
    <mergeCell ref="I34:K34"/>
    <mergeCell ref="L34:U34"/>
    <mergeCell ref="I32:K32"/>
    <mergeCell ref="I36:K36"/>
    <mergeCell ref="C43:J43"/>
  </mergeCells>
  <conditionalFormatting sqref="T7:T26">
    <cfRule type="cellIs" priority="1" dxfId="8" operator="greaterThanOrEqual" stopIfTrue="1">
      <formula>18</formula>
    </cfRule>
  </conditionalFormatting>
  <conditionalFormatting sqref="N7:N26">
    <cfRule type="cellIs" priority="2" dxfId="8" operator="lessThan" stopIfTrue="1">
      <formula>83</formula>
    </cfRule>
  </conditionalFormatting>
  <printOptions/>
  <pageMargins left="0" right="0" top="0" bottom="0" header="0" footer="0"/>
  <pageSetup horizontalDpi="600" verticalDpi="600" orientation="portrait" paperSize="12" r:id="rId2"/>
  <drawing r:id="rId1"/>
</worksheet>
</file>

<file path=xl/worksheets/sheet3.xml><?xml version="1.0" encoding="utf-8"?>
<worksheet xmlns="http://schemas.openxmlformats.org/spreadsheetml/2006/main" xmlns:r="http://schemas.openxmlformats.org/officeDocument/2006/relationships">
  <dimension ref="A1:Z47"/>
  <sheetViews>
    <sheetView zoomScale="75" zoomScaleNormal="75" zoomScalePageLayoutView="0" workbookViewId="0" topLeftCell="A1">
      <selection activeCell="A1" sqref="A1"/>
    </sheetView>
  </sheetViews>
  <sheetFormatPr defaultColWidth="9.00390625" defaultRowHeight="13.5"/>
  <cols>
    <col min="1" max="1" width="5.50390625" style="1" customWidth="1"/>
    <col min="2" max="2" width="5.25390625" style="1" customWidth="1"/>
    <col min="3" max="3" width="6.625" style="1" customWidth="1"/>
    <col min="4" max="4" width="29.5039062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0390625" style="1" customWidth="1"/>
    <col min="13" max="13" width="4.00390625" style="1" bestFit="1" customWidth="1"/>
    <col min="14" max="14" width="3.75390625" style="1" customWidth="1"/>
    <col min="15" max="15" width="2.375" style="1" customWidth="1"/>
    <col min="16" max="16" width="3.75390625" style="1" customWidth="1"/>
    <col min="17" max="17" width="2.25390625" style="1" customWidth="1"/>
    <col min="18" max="18" width="3.75390625" style="1" customWidth="1"/>
    <col min="19" max="19" width="2.625" style="1" customWidth="1"/>
    <col min="20" max="20" width="5.75390625" style="1" customWidth="1"/>
    <col min="21" max="22" width="7.375" style="1" customWidth="1"/>
    <col min="23" max="23" width="3.625" style="1" customWidth="1"/>
    <col min="24" max="26" width="2.50390625" style="1" customWidth="1"/>
    <col min="27" max="16384" width="9.00390625" style="1" customWidth="1"/>
  </cols>
  <sheetData>
    <row r="1" spans="4:22" ht="24">
      <c r="D1" s="167" t="str">
        <f>'記入欄'!C1</f>
        <v>第９２回　全国高等学校ラグビーフットボール大会大阪府予選追加申込書</v>
      </c>
      <c r="E1" s="167"/>
      <c r="F1" s="167"/>
      <c r="G1" s="167"/>
      <c r="H1" s="167"/>
      <c r="I1" s="167"/>
      <c r="J1" s="167"/>
      <c r="K1" s="167"/>
      <c r="L1" s="167"/>
      <c r="M1" s="167"/>
      <c r="N1" s="167"/>
      <c r="O1" s="167"/>
      <c r="P1" s="167"/>
      <c r="Q1" s="167"/>
      <c r="R1" s="167"/>
      <c r="S1" s="167"/>
      <c r="T1" s="167"/>
      <c r="U1" s="167"/>
      <c r="V1" s="167"/>
    </row>
    <row r="2" spans="19:26" ht="23.25" customHeight="1">
      <c r="S2" s="154" t="s">
        <v>29</v>
      </c>
      <c r="T2" s="154"/>
      <c r="U2" s="155"/>
      <c r="V2" s="32">
        <v>2704</v>
      </c>
      <c r="W2" s="51" t="str">
        <f>'記入欄'!V2:V2</f>
        <v>-</v>
      </c>
      <c r="X2" s="51">
        <f>'記入欄'!W2:W2</f>
        <v>0</v>
      </c>
      <c r="Y2" s="51">
        <f>'記入欄'!X2:X2</f>
        <v>0</v>
      </c>
      <c r="Z2" s="52">
        <f>'記入欄'!Y2:Y2</f>
        <v>0</v>
      </c>
    </row>
    <row r="3" spans="2:24" s="16" customFormat="1" ht="4.5" customHeight="1">
      <c r="B3" s="156"/>
      <c r="C3" s="156"/>
      <c r="D3" s="156"/>
      <c r="E3" s="156"/>
      <c r="F3" s="156"/>
      <c r="G3" s="156"/>
      <c r="H3" s="156"/>
      <c r="I3" s="156"/>
      <c r="J3" s="156"/>
      <c r="K3" s="156"/>
      <c r="L3" s="156"/>
      <c r="M3" s="156"/>
      <c r="N3" s="156"/>
      <c r="O3" s="156"/>
      <c r="P3" s="156"/>
      <c r="Q3" s="156"/>
      <c r="R3" s="156"/>
      <c r="S3" s="156"/>
      <c r="T3" s="156"/>
      <c r="U3" s="156"/>
      <c r="V3" s="156"/>
      <c r="W3" s="156"/>
      <c r="X3" s="156"/>
    </row>
    <row r="4" spans="2:24" ht="6" customHeight="1" thickBot="1">
      <c r="B4" s="8"/>
      <c r="C4" s="8"/>
      <c r="D4" s="8"/>
      <c r="E4" s="8"/>
      <c r="F4" s="8"/>
      <c r="G4" s="8"/>
      <c r="H4" s="8"/>
      <c r="I4" s="8"/>
      <c r="J4" s="8"/>
      <c r="K4" s="8"/>
      <c r="L4" s="8"/>
      <c r="M4" s="8"/>
      <c r="N4" s="8"/>
      <c r="O4" s="8"/>
      <c r="P4" s="8"/>
      <c r="Q4" s="8"/>
      <c r="R4" s="8"/>
      <c r="S4" s="8"/>
      <c r="T4" s="8"/>
      <c r="U4" s="8"/>
      <c r="V4" s="8"/>
      <c r="W4" s="6"/>
      <c r="X4" s="6"/>
    </row>
    <row r="5" spans="1:26" ht="14.25" customHeight="1">
      <c r="A5" s="168" t="s">
        <v>49</v>
      </c>
      <c r="B5" s="157" t="s">
        <v>1</v>
      </c>
      <c r="C5" s="128" t="s">
        <v>20</v>
      </c>
      <c r="D5" s="159" t="s">
        <v>23</v>
      </c>
      <c r="E5" s="149" t="s">
        <v>2</v>
      </c>
      <c r="F5" s="151" t="s">
        <v>15</v>
      </c>
      <c r="G5" s="152"/>
      <c r="H5" s="152"/>
      <c r="I5" s="152"/>
      <c r="J5" s="152"/>
      <c r="K5" s="152"/>
      <c r="L5" s="153"/>
      <c r="M5" s="143" t="s">
        <v>14</v>
      </c>
      <c r="N5" s="144"/>
      <c r="O5" s="144"/>
      <c r="P5" s="144"/>
      <c r="Q5" s="144"/>
      <c r="R5" s="144"/>
      <c r="S5" s="145"/>
      <c r="T5" s="33" t="s">
        <v>16</v>
      </c>
      <c r="U5" s="33" t="s">
        <v>17</v>
      </c>
      <c r="V5" s="33" t="s">
        <v>18</v>
      </c>
      <c r="W5" s="128" t="s">
        <v>4</v>
      </c>
      <c r="X5" s="129"/>
      <c r="Y5" s="129"/>
      <c r="Z5" s="130"/>
    </row>
    <row r="6" spans="1:26" ht="13.5" customHeight="1" thickBot="1">
      <c r="A6" s="168"/>
      <c r="B6" s="158"/>
      <c r="C6" s="131"/>
      <c r="D6" s="160"/>
      <c r="E6" s="150"/>
      <c r="F6" s="147" t="s">
        <v>5</v>
      </c>
      <c r="G6" s="147"/>
      <c r="H6" s="147"/>
      <c r="I6" s="147"/>
      <c r="J6" s="147"/>
      <c r="K6" s="147"/>
      <c r="L6" s="147"/>
      <c r="M6" s="146"/>
      <c r="N6" s="147"/>
      <c r="O6" s="147"/>
      <c r="P6" s="147"/>
      <c r="Q6" s="147"/>
      <c r="R6" s="147"/>
      <c r="S6" s="148"/>
      <c r="T6" s="34" t="s">
        <v>3</v>
      </c>
      <c r="U6" s="35" t="s">
        <v>21</v>
      </c>
      <c r="V6" s="35" t="s">
        <v>24</v>
      </c>
      <c r="W6" s="131"/>
      <c r="X6" s="132"/>
      <c r="Y6" s="132"/>
      <c r="Z6" s="133"/>
    </row>
    <row r="7" spans="1:26" s="18" customFormat="1" ht="24" customHeight="1">
      <c r="A7" s="104"/>
      <c r="B7" s="109">
        <v>1</v>
      </c>
      <c r="C7" s="113">
        <f>IF(A7="","",VLOOKUP($A7,'記入欄'!$A$7:$Y$26,2,0))</f>
      </c>
      <c r="D7" s="102">
        <f>IF(A7="","",VLOOKUP($A7,'記入欄'!$A$7:$Y$26,3,0))</f>
      </c>
      <c r="E7" s="36">
        <f>IF(A7="","",VLOOKUP($A7,'記入欄'!$A$7:$Y$26,4,0))</f>
      </c>
      <c r="F7" s="40" t="s">
        <v>0</v>
      </c>
      <c r="G7" s="11">
        <f>IF(A7="","",VLOOKUP($A7,'記入欄'!$A$7:$Y$26,6,0))</f>
      </c>
      <c r="H7" s="11" t="s">
        <v>6</v>
      </c>
      <c r="I7" s="11">
        <f>IF(A7="","",VLOOKUP($A7,'記入欄'!$A$7:$Y$26,8,0))</f>
      </c>
      <c r="J7" s="11" t="s">
        <v>8</v>
      </c>
      <c r="K7" s="11">
        <f>IF(A7="","",VLOOKUP($A7,'記入欄'!$A$7:$Y$26,10,0))</f>
      </c>
      <c r="L7" s="11" t="s">
        <v>10</v>
      </c>
      <c r="M7" s="37">
        <v>19</v>
      </c>
      <c r="N7" s="11">
        <f>IF(A7="","",VLOOKUP($A7,'記入欄'!$A$7:$Y$26,13,0))</f>
      </c>
      <c r="O7" s="11" t="s">
        <v>6</v>
      </c>
      <c r="P7" s="11">
        <f>IF(A7="","",VLOOKUP($A7,'記入欄'!$A$7:$Y$26,15,0))</f>
      </c>
      <c r="Q7" s="11" t="s">
        <v>8</v>
      </c>
      <c r="R7" s="11">
        <f>IF(A7="","",VLOOKUP($A7,'記入欄'!$A$7:$Y$26,17,0))</f>
      </c>
      <c r="S7" s="38" t="s">
        <v>10</v>
      </c>
      <c r="T7" s="39">
        <f>IF(A7="","",VLOOKUP($A7,'記入欄'!$A$7:$Y$26,19,0))</f>
      </c>
      <c r="U7" s="28">
        <f>IF(A7="","",VLOOKUP($A7,'記入欄'!$A$7:$Y$26,20,0))</f>
      </c>
      <c r="V7" s="28">
        <f>IF(A7="","",VLOOKUP($A7,'記入欄'!$A$7:$Y$26,21,0))</f>
      </c>
      <c r="W7" s="135">
        <f>IF(A7="","",VLOOKUP($A7,'記入欄'!$A$7:$Y$26,22,0))</f>
      </c>
      <c r="X7" s="136"/>
      <c r="Y7" s="136"/>
      <c r="Z7" s="137"/>
    </row>
    <row r="8" spans="1:26" s="18" customFormat="1" ht="24" customHeight="1">
      <c r="A8" s="104"/>
      <c r="B8" s="50">
        <v>2</v>
      </c>
      <c r="C8" s="23">
        <f>IF(A8="","",VLOOKUP($A8,'記入欄'!$A$7:$Y$26,2,0))</f>
      </c>
      <c r="D8" s="103">
        <f>IF(A8="","",VLOOKUP($A8,'記入欄'!$A$7:$Y$26,3,0))</f>
      </c>
      <c r="E8" s="23">
        <f>IF(A8="","",VLOOKUP($A8,'記入欄'!$A$7:$Y$26,4,0))</f>
      </c>
      <c r="F8" s="41" t="s">
        <v>43</v>
      </c>
      <c r="G8" s="3">
        <f>IF(A8="","",VLOOKUP($A8,'記入欄'!$A$7:$Y$26,6,0))</f>
      </c>
      <c r="H8" s="3" t="s">
        <v>44</v>
      </c>
      <c r="I8" s="3">
        <f>IF(A8="","",VLOOKUP($A8,'記入欄'!$A$7:$Y$26,8,0))</f>
      </c>
      <c r="J8" s="3" t="s">
        <v>7</v>
      </c>
      <c r="K8" s="3">
        <f>IF(A8="","",VLOOKUP($A8,'記入欄'!$A$7:$Y$26,10,0))</f>
      </c>
      <c r="L8" s="3" t="s">
        <v>9</v>
      </c>
      <c r="M8" s="4">
        <v>19</v>
      </c>
      <c r="N8" s="3">
        <f>IF(A8="","",VLOOKUP($A8,'記入欄'!$A$7:$Y$26,13,0))</f>
      </c>
      <c r="O8" s="3" t="s">
        <v>44</v>
      </c>
      <c r="P8" s="3">
        <f>IF(A8="","",VLOOKUP($A8,'記入欄'!$A$7:$Y$26,15,0))</f>
      </c>
      <c r="Q8" s="3" t="s">
        <v>7</v>
      </c>
      <c r="R8" s="3">
        <f>IF(A8="","",VLOOKUP($A8,'記入欄'!$A$7:$Y$26,17,0))</f>
      </c>
      <c r="S8" s="17" t="s">
        <v>9</v>
      </c>
      <c r="T8" s="22">
        <f>IF(A8="","",VLOOKUP($A8,'記入欄'!$A$7:$Y$26,19,0))</f>
      </c>
      <c r="U8" s="20">
        <f>IF(A8="","",VLOOKUP($A8,'記入欄'!$A$7:$Y$26,20,0))</f>
      </c>
      <c r="V8" s="20">
        <f>IF(A8="","",VLOOKUP($A8,'記入欄'!$A$7:$Y$26,21,0))</f>
      </c>
      <c r="W8" s="125">
        <f>IF(A8="","",VLOOKUP($A8,'記入欄'!$A$7:$Y$26,22,0))</f>
      </c>
      <c r="X8" s="126"/>
      <c r="Y8" s="126"/>
      <c r="Z8" s="127"/>
    </row>
    <row r="9" spans="1:26" s="18" customFormat="1" ht="24" customHeight="1">
      <c r="A9" s="104"/>
      <c r="B9" s="50">
        <v>3</v>
      </c>
      <c r="C9" s="23">
        <f>IF(A9="","",VLOOKUP($A9,'記入欄'!$A$7:$Y$26,2,0))</f>
      </c>
      <c r="D9" s="103">
        <f>IF(A9="","",VLOOKUP($A9,'記入欄'!$A$7:$Y$26,3,0))</f>
      </c>
      <c r="E9" s="23">
        <f>IF(A9="","",VLOOKUP($A9,'記入欄'!$A$7:$Y$26,4,0))</f>
      </c>
      <c r="F9" s="41" t="s">
        <v>43</v>
      </c>
      <c r="G9" s="3">
        <f>IF(A9="","",VLOOKUP($A9,'記入欄'!$A$7:$Y$26,6,0))</f>
      </c>
      <c r="H9" s="3" t="s">
        <v>44</v>
      </c>
      <c r="I9" s="12">
        <f>IF(A9="","",VLOOKUP($A9,'記入欄'!$A$7:$Y$26,8,0))</f>
      </c>
      <c r="J9" s="3" t="s">
        <v>7</v>
      </c>
      <c r="K9" s="3">
        <f>IF(A9="","",VLOOKUP($A9,'記入欄'!$A$7:$Y$26,10,0))</f>
      </c>
      <c r="L9" s="3" t="s">
        <v>9</v>
      </c>
      <c r="M9" s="4">
        <v>19</v>
      </c>
      <c r="N9" s="3">
        <f>IF(A9="","",VLOOKUP($A9,'記入欄'!$A$7:$Y$26,13,0))</f>
      </c>
      <c r="O9" s="3" t="s">
        <v>44</v>
      </c>
      <c r="P9" s="3">
        <f>IF(A9="","",VLOOKUP($A9,'記入欄'!$A$7:$Y$26,15,0))</f>
      </c>
      <c r="Q9" s="3" t="s">
        <v>7</v>
      </c>
      <c r="R9" s="3">
        <f>IF(A9="","",VLOOKUP($A9,'記入欄'!$A$7:$Y$26,17,0))</f>
      </c>
      <c r="S9" s="17" t="s">
        <v>9</v>
      </c>
      <c r="T9" s="22">
        <f>IF(A9="","",VLOOKUP($A9,'記入欄'!$A$7:$Y$26,19,0))</f>
      </c>
      <c r="U9" s="20">
        <f>IF(A9="","",VLOOKUP($A9,'記入欄'!$A$7:$Y$26,20,0))</f>
      </c>
      <c r="V9" s="20">
        <f>IF(A9="","",VLOOKUP($A9,'記入欄'!$A$7:$Y$26,21,0))</f>
      </c>
      <c r="W9" s="125">
        <f>IF(A9="","",VLOOKUP($A9,'記入欄'!$A$7:$Y$26,22,0))</f>
      </c>
      <c r="X9" s="126"/>
      <c r="Y9" s="126"/>
      <c r="Z9" s="127"/>
    </row>
    <row r="10" spans="1:26" s="18" customFormat="1" ht="24" customHeight="1">
      <c r="A10" s="104"/>
      <c r="B10" s="50">
        <v>4</v>
      </c>
      <c r="C10" s="25">
        <f>IF(A10="","",VLOOKUP($A10,'記入欄'!$A$7:$Y$26,2,0))</f>
      </c>
      <c r="D10" s="103">
        <f>IF(A10="","",VLOOKUP($A10,'記入欄'!$A$7:$Y$26,3,0))</f>
      </c>
      <c r="E10" s="23">
        <f>IF(A10="","",VLOOKUP($A10,'記入欄'!$A$7:$Y$26,4,0))</f>
      </c>
      <c r="F10" s="41" t="s">
        <v>43</v>
      </c>
      <c r="G10" s="3">
        <f>IF(A10="","",VLOOKUP($A10,'記入欄'!$A$7:$Y$26,6,0))</f>
      </c>
      <c r="H10" s="3" t="s">
        <v>44</v>
      </c>
      <c r="I10" s="12">
        <f>IF(A10="","",VLOOKUP($A10,'記入欄'!$A$7:$Y$26,8,0))</f>
      </c>
      <c r="J10" s="3" t="s">
        <v>7</v>
      </c>
      <c r="K10" s="19">
        <f>IF(A10="","",VLOOKUP($A10,'記入欄'!$A$7:$Y$26,10,0))</f>
      </c>
      <c r="L10" s="3" t="s">
        <v>9</v>
      </c>
      <c r="M10" s="4">
        <v>19</v>
      </c>
      <c r="N10" s="3">
        <f>IF(A10="","",VLOOKUP($A10,'記入欄'!$A$7:$Y$26,13,0))</f>
      </c>
      <c r="O10" s="3" t="s">
        <v>44</v>
      </c>
      <c r="P10" s="3">
        <f>IF(A10="","",VLOOKUP($A10,'記入欄'!$A$7:$Y$26,15,0))</f>
      </c>
      <c r="Q10" s="3" t="s">
        <v>7</v>
      </c>
      <c r="R10" s="3">
        <f>IF(A10="","",VLOOKUP($A10,'記入欄'!$A$7:$Y$26,17,0))</f>
      </c>
      <c r="S10" s="17" t="s">
        <v>9</v>
      </c>
      <c r="T10" s="22">
        <f>IF(A10="","",VLOOKUP($A10,'記入欄'!$A$7:$Y$26,19,0))</f>
      </c>
      <c r="U10" s="20">
        <f>IF(A10="","",VLOOKUP($A10,'記入欄'!$A$7:$Y$26,20,0))</f>
      </c>
      <c r="V10" s="20">
        <f>IF(A10="","",VLOOKUP($A10,'記入欄'!$A$7:$Y$26,21,0))</f>
      </c>
      <c r="W10" s="125">
        <f>IF(A10="","",VLOOKUP($A10,'記入欄'!$A$7:$Y$26,22,0))</f>
      </c>
      <c r="X10" s="126"/>
      <c r="Y10" s="126"/>
      <c r="Z10" s="127"/>
    </row>
    <row r="11" spans="1:26" s="18" customFormat="1" ht="24" customHeight="1">
      <c r="A11" s="104"/>
      <c r="B11" s="50">
        <v>5</v>
      </c>
      <c r="C11" s="25">
        <f>IF(A11="","",VLOOKUP($A11,'記入欄'!$A$7:$Y$26,2,0))</f>
      </c>
      <c r="D11" s="103">
        <f>IF(A11="","",VLOOKUP($A11,'記入欄'!$A$7:$Y$26,3,0))</f>
      </c>
      <c r="E11" s="23">
        <f>IF(A11="","",VLOOKUP($A11,'記入欄'!$A$7:$Y$26,4,0))</f>
      </c>
      <c r="F11" s="41" t="s">
        <v>43</v>
      </c>
      <c r="G11" s="3">
        <f>IF(A11="","",VLOOKUP($A11,'記入欄'!$A$7:$Y$26,6,0))</f>
      </c>
      <c r="H11" s="3" t="s">
        <v>44</v>
      </c>
      <c r="I11" s="12">
        <f>IF(A11="","",VLOOKUP($A11,'記入欄'!$A$7:$Y$26,8,0))</f>
      </c>
      <c r="J11" s="3" t="s">
        <v>7</v>
      </c>
      <c r="K11" s="3">
        <f>IF(A11="","",VLOOKUP($A11,'記入欄'!$A$7:$Y$26,10,0))</f>
      </c>
      <c r="L11" s="3" t="s">
        <v>9</v>
      </c>
      <c r="M11" s="4">
        <v>19</v>
      </c>
      <c r="N11" s="3">
        <f>IF(A11="","",VLOOKUP($A11,'記入欄'!$A$7:$Y$26,13,0))</f>
      </c>
      <c r="O11" s="3" t="s">
        <v>44</v>
      </c>
      <c r="P11" s="3">
        <f>IF(A11="","",VLOOKUP($A11,'記入欄'!$A$7:$Y$26,15,0))</f>
      </c>
      <c r="Q11" s="3" t="s">
        <v>7</v>
      </c>
      <c r="R11" s="3">
        <f>IF(A11="","",VLOOKUP($A11,'記入欄'!$A$7:$Y$26,17,0))</f>
      </c>
      <c r="S11" s="17" t="s">
        <v>9</v>
      </c>
      <c r="T11" s="22">
        <f>IF(A11="","",VLOOKUP($A11,'記入欄'!$A$7:$Y$26,19,0))</f>
      </c>
      <c r="U11" s="20">
        <f>IF(A11="","",VLOOKUP($A11,'記入欄'!$A$7:$Y$26,20,0))</f>
      </c>
      <c r="V11" s="20">
        <f>IF(A11="","",VLOOKUP($A11,'記入欄'!$A$7:$Y$26,21,0))</f>
      </c>
      <c r="W11" s="125">
        <f>IF(A11="","",VLOOKUP($A11,'記入欄'!$A$7:$Y$26,22,0))</f>
      </c>
      <c r="X11" s="126"/>
      <c r="Y11" s="126"/>
      <c r="Z11" s="127"/>
    </row>
    <row r="12" spans="1:26" s="18" customFormat="1" ht="24" customHeight="1">
      <c r="A12" s="104"/>
      <c r="B12" s="50">
        <v>6</v>
      </c>
      <c r="C12" s="25">
        <f>IF(A12="","",VLOOKUP($A12,'記入欄'!$A$7:$Y$26,2,0))</f>
      </c>
      <c r="D12" s="103">
        <f>IF(A12="","",VLOOKUP($A12,'記入欄'!$A$7:$Y$26,3,0))</f>
      </c>
      <c r="E12" s="23">
        <f>IF(A12="","",VLOOKUP($A12,'記入欄'!$A$7:$Y$26,4,0))</f>
      </c>
      <c r="F12" s="41" t="s">
        <v>43</v>
      </c>
      <c r="G12" s="3">
        <f>IF(A12="","",VLOOKUP($A12,'記入欄'!$A$7:$Y$26,6,0))</f>
      </c>
      <c r="H12" s="3" t="s">
        <v>44</v>
      </c>
      <c r="I12" s="12">
        <f>IF(A12="","",VLOOKUP($A12,'記入欄'!$A$7:$Y$26,8,0))</f>
      </c>
      <c r="J12" s="3" t="s">
        <v>7</v>
      </c>
      <c r="K12" s="19">
        <f>IF(A12="","",VLOOKUP($A12,'記入欄'!$A$7:$Y$26,10,0))</f>
      </c>
      <c r="L12" s="3" t="s">
        <v>9</v>
      </c>
      <c r="M12" s="4">
        <v>19</v>
      </c>
      <c r="N12" s="3">
        <f>IF(A12="","",VLOOKUP($A12,'記入欄'!$A$7:$Y$26,13,0))</f>
      </c>
      <c r="O12" s="3" t="s">
        <v>44</v>
      </c>
      <c r="P12" s="3">
        <f>IF(A12="","",VLOOKUP($A12,'記入欄'!$A$7:$Y$26,15,0))</f>
      </c>
      <c r="Q12" s="3" t="s">
        <v>7</v>
      </c>
      <c r="R12" s="3">
        <f>IF(A12="","",VLOOKUP($A12,'記入欄'!$A$7:$Y$26,17,0))</f>
      </c>
      <c r="S12" s="17" t="s">
        <v>9</v>
      </c>
      <c r="T12" s="22">
        <f>IF(A12="","",VLOOKUP($A12,'記入欄'!$A$7:$Y$26,19,0))</f>
      </c>
      <c r="U12" s="20">
        <f>IF(A12="","",VLOOKUP($A12,'記入欄'!$A$7:$Y$26,20,0))</f>
      </c>
      <c r="V12" s="20">
        <f>IF(A12="","",VLOOKUP($A12,'記入欄'!$A$7:$Y$26,21,0))</f>
      </c>
      <c r="W12" s="125">
        <f>IF(A12="","",VLOOKUP($A12,'記入欄'!$A$7:$Y$26,22,0))</f>
      </c>
      <c r="X12" s="126"/>
      <c r="Y12" s="126"/>
      <c r="Z12" s="127"/>
    </row>
    <row r="13" spans="1:26" s="18" customFormat="1" ht="24" customHeight="1">
      <c r="A13" s="104"/>
      <c r="B13" s="50">
        <v>7</v>
      </c>
      <c r="C13" s="25">
        <f>IF(A13="","",VLOOKUP($A13,'記入欄'!$A$7:$Y$26,2,0))</f>
      </c>
      <c r="D13" s="103">
        <f>IF(A13="","",VLOOKUP($A13,'記入欄'!$A$7:$Y$26,3,0))</f>
      </c>
      <c r="E13" s="23">
        <f>IF(A13="","",VLOOKUP($A13,'記入欄'!$A$7:$Y$26,4,0))</f>
      </c>
      <c r="F13" s="41" t="s">
        <v>43</v>
      </c>
      <c r="G13" s="3">
        <f>IF(A13="","",VLOOKUP($A13,'記入欄'!$A$7:$Y$26,6,0))</f>
      </c>
      <c r="H13" s="3" t="s">
        <v>44</v>
      </c>
      <c r="I13" s="12">
        <f>IF(A13="","",VLOOKUP($A13,'記入欄'!$A$7:$Y$26,8,0))</f>
      </c>
      <c r="J13" s="3" t="s">
        <v>7</v>
      </c>
      <c r="K13" s="3">
        <f>IF(A13="","",VLOOKUP($A13,'記入欄'!$A$7:$Y$26,10,0))</f>
      </c>
      <c r="L13" s="3" t="s">
        <v>9</v>
      </c>
      <c r="M13" s="4">
        <v>19</v>
      </c>
      <c r="N13" s="3">
        <f>IF(A13="","",VLOOKUP($A13,'記入欄'!$A$7:$Y$26,13,0))</f>
      </c>
      <c r="O13" s="3" t="s">
        <v>44</v>
      </c>
      <c r="P13" s="3">
        <f>IF(A13="","",VLOOKUP($A13,'記入欄'!$A$7:$Y$26,15,0))</f>
      </c>
      <c r="Q13" s="3" t="s">
        <v>7</v>
      </c>
      <c r="R13" s="3">
        <f>IF(A13="","",VLOOKUP($A13,'記入欄'!$A$7:$Y$26,17,0))</f>
      </c>
      <c r="S13" s="17" t="s">
        <v>9</v>
      </c>
      <c r="T13" s="22">
        <f>IF(A13="","",VLOOKUP($A13,'記入欄'!$A$7:$Y$26,19,0))</f>
      </c>
      <c r="U13" s="20">
        <f>IF(A13="","",VLOOKUP($A13,'記入欄'!$A$7:$Y$26,20,0))</f>
      </c>
      <c r="V13" s="20">
        <f>IF(A13="","",VLOOKUP($A13,'記入欄'!$A$7:$Y$26,21,0))</f>
      </c>
      <c r="W13" s="125">
        <f>IF(A13="","",VLOOKUP($A13,'記入欄'!$A$7:$Y$26,22,0))</f>
      </c>
      <c r="X13" s="126"/>
      <c r="Y13" s="126"/>
      <c r="Z13" s="127"/>
    </row>
    <row r="14" spans="1:26" s="18" customFormat="1" ht="24" customHeight="1">
      <c r="A14" s="104"/>
      <c r="B14" s="50">
        <v>8</v>
      </c>
      <c r="C14" s="25">
        <f>IF(A14="","",VLOOKUP($A14,'記入欄'!$A$7:$Y$26,2,0))</f>
      </c>
      <c r="D14" s="103">
        <f>IF(A14="","",VLOOKUP($A14,'記入欄'!$A$7:$Y$26,3,0))</f>
      </c>
      <c r="E14" s="23">
        <f>IF(A14="","",VLOOKUP($A14,'記入欄'!$A$7:$Y$26,4,0))</f>
      </c>
      <c r="F14" s="41" t="s">
        <v>43</v>
      </c>
      <c r="G14" s="3">
        <f>IF(A14="","",VLOOKUP($A14,'記入欄'!$A$7:$Y$26,6,0))</f>
      </c>
      <c r="H14" s="3" t="s">
        <v>44</v>
      </c>
      <c r="I14" s="12">
        <f>IF(A14="","",VLOOKUP($A14,'記入欄'!$A$7:$Y$26,8,0))</f>
      </c>
      <c r="J14" s="3" t="s">
        <v>7</v>
      </c>
      <c r="K14" s="19">
        <f>IF(A14="","",VLOOKUP($A14,'記入欄'!$A$7:$Y$26,10,0))</f>
      </c>
      <c r="L14" s="3" t="s">
        <v>9</v>
      </c>
      <c r="M14" s="4">
        <v>19</v>
      </c>
      <c r="N14" s="3">
        <f>IF(A14="","",VLOOKUP($A14,'記入欄'!$A$7:$Y$26,13,0))</f>
      </c>
      <c r="O14" s="3" t="s">
        <v>44</v>
      </c>
      <c r="P14" s="3">
        <f>IF(A14="","",VLOOKUP($A14,'記入欄'!$A$7:$Y$26,15,0))</f>
      </c>
      <c r="Q14" s="3" t="s">
        <v>7</v>
      </c>
      <c r="R14" s="3">
        <f>IF(A14="","",VLOOKUP($A14,'記入欄'!$A$7:$Y$26,17,0))</f>
      </c>
      <c r="S14" s="17" t="s">
        <v>9</v>
      </c>
      <c r="T14" s="22">
        <f>IF(A14="","",VLOOKUP($A14,'記入欄'!$A$7:$Y$26,19,0))</f>
      </c>
      <c r="U14" s="20">
        <f>IF(A14="","",VLOOKUP($A14,'記入欄'!$A$7:$Y$26,20,0))</f>
      </c>
      <c r="V14" s="20">
        <f>IF(A14="","",VLOOKUP($A14,'記入欄'!$A$7:$Y$26,21,0))</f>
      </c>
      <c r="W14" s="125">
        <f>IF(A14="","",VLOOKUP($A14,'記入欄'!$A$7:$Y$26,22,0))</f>
      </c>
      <c r="X14" s="126"/>
      <c r="Y14" s="126"/>
      <c r="Z14" s="127"/>
    </row>
    <row r="15" spans="1:26" s="18" customFormat="1" ht="24" customHeight="1">
      <c r="A15" s="104"/>
      <c r="B15" s="50">
        <v>9</v>
      </c>
      <c r="C15" s="25">
        <f>IF(A15="","",VLOOKUP($A15,'記入欄'!$A$7:$Y$26,2,0))</f>
      </c>
      <c r="D15" s="103">
        <f>IF(A15="","",VLOOKUP($A15,'記入欄'!$A$7:$Y$26,3,0))</f>
      </c>
      <c r="E15" s="23">
        <f>IF(A15="","",VLOOKUP($A15,'記入欄'!$A$7:$Y$26,4,0))</f>
      </c>
      <c r="F15" s="41" t="s">
        <v>43</v>
      </c>
      <c r="G15" s="3">
        <f>IF(A15="","",VLOOKUP($A15,'記入欄'!$A$7:$Y$26,6,0))</f>
      </c>
      <c r="H15" s="3" t="s">
        <v>44</v>
      </c>
      <c r="I15" s="12">
        <f>IF(A15="","",VLOOKUP($A15,'記入欄'!$A$7:$Y$26,8,0))</f>
      </c>
      <c r="J15" s="3" t="s">
        <v>7</v>
      </c>
      <c r="K15" s="3">
        <f>IF(A15="","",VLOOKUP($A15,'記入欄'!$A$7:$Y$26,10,0))</f>
      </c>
      <c r="L15" s="3" t="s">
        <v>9</v>
      </c>
      <c r="M15" s="4">
        <v>19</v>
      </c>
      <c r="N15" s="3">
        <f>IF(A15="","",VLOOKUP($A15,'記入欄'!$A$7:$Y$26,13,0))</f>
      </c>
      <c r="O15" s="3" t="s">
        <v>44</v>
      </c>
      <c r="P15" s="3">
        <f>IF(A15="","",VLOOKUP($A15,'記入欄'!$A$7:$Y$26,15,0))</f>
      </c>
      <c r="Q15" s="3" t="s">
        <v>7</v>
      </c>
      <c r="R15" s="3">
        <f>IF(A15="","",VLOOKUP($A15,'記入欄'!$A$7:$Y$26,17,0))</f>
      </c>
      <c r="S15" s="17" t="s">
        <v>9</v>
      </c>
      <c r="T15" s="22">
        <f>IF(A15="","",VLOOKUP($A15,'記入欄'!$A$7:$Y$26,19,0))</f>
      </c>
      <c r="U15" s="20">
        <f>IF(A15="","",VLOOKUP($A15,'記入欄'!$A$7:$Y$26,20,0))</f>
      </c>
      <c r="V15" s="20">
        <f>IF(A15="","",VLOOKUP($A15,'記入欄'!$A$7:$Y$26,21,0))</f>
      </c>
      <c r="W15" s="125">
        <f>IF(A15="","",VLOOKUP($A15,'記入欄'!$A$7:$Y$26,22,0))</f>
      </c>
      <c r="X15" s="126"/>
      <c r="Y15" s="126"/>
      <c r="Z15" s="127"/>
    </row>
    <row r="16" spans="1:26" s="18" customFormat="1" ht="24" customHeight="1">
      <c r="A16" s="104"/>
      <c r="B16" s="50">
        <v>10</v>
      </c>
      <c r="C16" s="25">
        <f>IF(A16="","",VLOOKUP($A16,'記入欄'!$A$7:$Y$26,2,0))</f>
      </c>
      <c r="D16" s="103">
        <f>IF(A16="","",VLOOKUP($A16,'記入欄'!$A$7:$Y$26,3,0))</f>
      </c>
      <c r="E16" s="23">
        <f>IF(A16="","",VLOOKUP($A16,'記入欄'!$A$7:$Y$26,4,0))</f>
      </c>
      <c r="F16" s="41" t="s">
        <v>43</v>
      </c>
      <c r="G16" s="3">
        <f>IF(A16="","",VLOOKUP($A16,'記入欄'!$A$7:$Y$26,6,0))</f>
      </c>
      <c r="H16" s="3" t="s">
        <v>44</v>
      </c>
      <c r="I16" s="12">
        <f>IF(A16="","",VLOOKUP($A16,'記入欄'!$A$7:$Y$26,8,0))</f>
      </c>
      <c r="J16" s="3" t="s">
        <v>7</v>
      </c>
      <c r="K16" s="19">
        <f>IF(A16="","",VLOOKUP($A16,'記入欄'!$A$7:$Y$26,10,0))</f>
      </c>
      <c r="L16" s="3" t="s">
        <v>9</v>
      </c>
      <c r="M16" s="4">
        <v>19</v>
      </c>
      <c r="N16" s="3">
        <f>IF(A16="","",VLOOKUP($A16,'記入欄'!$A$7:$Y$26,13,0))</f>
      </c>
      <c r="O16" s="3" t="s">
        <v>44</v>
      </c>
      <c r="P16" s="3">
        <f>IF(A16="","",VLOOKUP($A16,'記入欄'!$A$7:$Y$26,15,0))</f>
      </c>
      <c r="Q16" s="3" t="s">
        <v>7</v>
      </c>
      <c r="R16" s="3">
        <f>IF(A16="","",VLOOKUP($A16,'記入欄'!$A$7:$Y$26,17,0))</f>
      </c>
      <c r="S16" s="17" t="s">
        <v>9</v>
      </c>
      <c r="T16" s="22">
        <f>IF(A16="","",VLOOKUP($A16,'記入欄'!$A$7:$Y$26,19,0))</f>
      </c>
      <c r="U16" s="20">
        <f>IF(A16="","",VLOOKUP($A16,'記入欄'!$A$7:$Y$26,20,0))</f>
      </c>
      <c r="V16" s="20">
        <f>IF(A16="","",VLOOKUP($A16,'記入欄'!$A$7:$Y$26,21,0))</f>
      </c>
      <c r="W16" s="125">
        <f>IF(A16="","",VLOOKUP($A16,'記入欄'!$A$7:$Y$26,22,0))</f>
      </c>
      <c r="X16" s="126"/>
      <c r="Y16" s="126"/>
      <c r="Z16" s="127"/>
    </row>
    <row r="17" spans="1:26" s="18" customFormat="1" ht="24" customHeight="1">
      <c r="A17" s="104"/>
      <c r="B17" s="50">
        <v>11</v>
      </c>
      <c r="C17" s="25">
        <f>IF(A17="","",VLOOKUP($A17,'記入欄'!$A$7:$Y$26,2,0))</f>
      </c>
      <c r="D17" s="103">
        <f>IF(A17="","",VLOOKUP($A17,'記入欄'!$A$7:$Y$26,3,0))</f>
      </c>
      <c r="E17" s="23">
        <f>IF(A17="","",VLOOKUP($A17,'記入欄'!$A$7:$Y$26,4,0))</f>
      </c>
      <c r="F17" s="41" t="s">
        <v>43</v>
      </c>
      <c r="G17" s="3">
        <f>IF(A17="","",VLOOKUP($A17,'記入欄'!$A$7:$Y$26,6,0))</f>
      </c>
      <c r="H17" s="3" t="s">
        <v>44</v>
      </c>
      <c r="I17" s="3">
        <f>IF(A17="","",VLOOKUP($A17,'記入欄'!$A$7:$Y$26,8,0))</f>
      </c>
      <c r="J17" s="3" t="s">
        <v>7</v>
      </c>
      <c r="K17" s="3">
        <f>IF(A17="","",VLOOKUP($A17,'記入欄'!$A$7:$Y$26,10,0))</f>
      </c>
      <c r="L17" s="3" t="s">
        <v>9</v>
      </c>
      <c r="M17" s="4">
        <v>19</v>
      </c>
      <c r="N17" s="3">
        <f>IF(A17="","",VLOOKUP($A17,'記入欄'!$A$7:$Y$26,13,0))</f>
      </c>
      <c r="O17" s="3" t="s">
        <v>44</v>
      </c>
      <c r="P17" s="3">
        <f>IF(A17="","",VLOOKUP($A17,'記入欄'!$A$7:$Y$26,15,0))</f>
      </c>
      <c r="Q17" s="3" t="s">
        <v>7</v>
      </c>
      <c r="R17" s="3">
        <f>IF(A17="","",VLOOKUP($A17,'記入欄'!$A$7:$Y$26,17,0))</f>
      </c>
      <c r="S17" s="17" t="s">
        <v>9</v>
      </c>
      <c r="T17" s="22">
        <f>IF(A17="","",VLOOKUP($A17,'記入欄'!$A$7:$Y$26,19,0))</f>
      </c>
      <c r="U17" s="20">
        <f>IF(A17="","",VLOOKUP($A17,'記入欄'!$A$7:$Y$26,20,0))</f>
      </c>
      <c r="V17" s="20">
        <f>IF(A17="","",VLOOKUP($A17,'記入欄'!$A$7:$Y$26,21,0))</f>
      </c>
      <c r="W17" s="125">
        <f>IF(A17="","",VLOOKUP($A17,'記入欄'!$A$7:$Y$26,22,0))</f>
      </c>
      <c r="X17" s="126"/>
      <c r="Y17" s="126"/>
      <c r="Z17" s="127"/>
    </row>
    <row r="18" spans="1:26" s="18" customFormat="1" ht="24" customHeight="1">
      <c r="A18" s="104"/>
      <c r="B18" s="50">
        <v>12</v>
      </c>
      <c r="C18" s="23">
        <f>IF(A18="","",VLOOKUP($A18,'記入欄'!$A$7:$Y$26,2,0))</f>
      </c>
      <c r="D18" s="103">
        <f>IF(A18="","",VLOOKUP($A18,'記入欄'!$A$7:$Y$26,3,0))</f>
      </c>
      <c r="E18" s="26">
        <f>IF(A18="","",VLOOKUP($A18,'記入欄'!$A$7:$Y$26,4,0))</f>
      </c>
      <c r="F18" s="42" t="s">
        <v>43</v>
      </c>
      <c r="G18" s="19">
        <f>IF(A18="","",VLOOKUP($A18,'記入欄'!$A$7:$Y$26,6,0))</f>
      </c>
      <c r="H18" s="19" t="s">
        <v>44</v>
      </c>
      <c r="I18" s="19">
        <f>IF(A18="","",VLOOKUP($A18,'記入欄'!$A$7:$Y$26,8,0))</f>
      </c>
      <c r="J18" s="19" t="s">
        <v>7</v>
      </c>
      <c r="K18" s="19">
        <f>IF(A18="","",VLOOKUP($A18,'記入欄'!$A$7:$Y$26,10,0))</f>
      </c>
      <c r="L18" s="19" t="s">
        <v>9</v>
      </c>
      <c r="M18" s="29">
        <v>19</v>
      </c>
      <c r="N18" s="3">
        <f>IF(A18="","",VLOOKUP($A18,'記入欄'!$A$7:$Y$26,13,0))</f>
      </c>
      <c r="O18" s="19" t="s">
        <v>44</v>
      </c>
      <c r="P18" s="19">
        <f>IF(A18="","",VLOOKUP($A18,'記入欄'!$A$7:$Y$26,15,0))</f>
      </c>
      <c r="Q18" s="19" t="s">
        <v>7</v>
      </c>
      <c r="R18" s="19">
        <f>IF(A18="","",VLOOKUP($A18,'記入欄'!$A$7:$Y$26,17,0))</f>
      </c>
      <c r="S18" s="27" t="s">
        <v>9</v>
      </c>
      <c r="T18" s="21">
        <f>IF(A18="","",VLOOKUP($A18,'記入欄'!$A$7:$Y$26,19,0))</f>
      </c>
      <c r="U18" s="20">
        <f>IF(A18="","",VLOOKUP($A18,'記入欄'!$A$7:$Y$26,20,0))</f>
      </c>
      <c r="V18" s="20">
        <f>IF(A18="","",VLOOKUP($A18,'記入欄'!$A$7:$Y$26,21,0))</f>
      </c>
      <c r="W18" s="125">
        <f>IF(A18="","",VLOOKUP($A18,'記入欄'!$A$7:$Y$26,22,0))</f>
      </c>
      <c r="X18" s="126"/>
      <c r="Y18" s="126"/>
      <c r="Z18" s="127"/>
    </row>
    <row r="19" spans="1:26" s="18" customFormat="1" ht="24" customHeight="1">
      <c r="A19" s="104"/>
      <c r="B19" s="50">
        <v>13</v>
      </c>
      <c r="C19" s="23">
        <f>IF(A19="","",VLOOKUP($A19,'記入欄'!$A$7:$Y$26,2,0))</f>
      </c>
      <c r="D19" s="103">
        <f>IF(A19="","",VLOOKUP($A19,'記入欄'!$A$7:$Y$26,3,0))</f>
      </c>
      <c r="E19" s="23">
        <f>IF(A19="","",VLOOKUP($A19,'記入欄'!$A$7:$Y$26,4,0))</f>
      </c>
      <c r="F19" s="41" t="s">
        <v>43</v>
      </c>
      <c r="G19" s="3">
        <f>IF(A19="","",VLOOKUP($A19,'記入欄'!$A$7:$Y$26,6,0))</f>
      </c>
      <c r="H19" s="3" t="s">
        <v>44</v>
      </c>
      <c r="I19" s="12">
        <f>IF(A19="","",VLOOKUP($A19,'記入欄'!$A$7:$Y$26,8,0))</f>
      </c>
      <c r="J19" s="3" t="s">
        <v>7</v>
      </c>
      <c r="K19" s="3">
        <f>IF(A19="","",VLOOKUP($A19,'記入欄'!$A$7:$Y$26,10,0))</f>
      </c>
      <c r="L19" s="3" t="s">
        <v>9</v>
      </c>
      <c r="M19" s="4">
        <v>19</v>
      </c>
      <c r="N19" s="3">
        <f>IF(A19="","",VLOOKUP($A19,'記入欄'!$A$7:$Y$26,13,0))</f>
      </c>
      <c r="O19" s="3" t="s">
        <v>44</v>
      </c>
      <c r="P19" s="3">
        <f>IF(A19="","",VLOOKUP($A19,'記入欄'!$A$7:$Y$26,15,0))</f>
      </c>
      <c r="Q19" s="3" t="s">
        <v>7</v>
      </c>
      <c r="R19" s="3">
        <f>IF(A19="","",VLOOKUP($A19,'記入欄'!$A$7:$Y$26,17,0))</f>
      </c>
      <c r="S19" s="17" t="s">
        <v>9</v>
      </c>
      <c r="T19" s="22">
        <f>IF(A19="","",VLOOKUP($A19,'記入欄'!$A$7:$Y$26,19,0))</f>
      </c>
      <c r="U19" s="20">
        <f>IF(A19="","",VLOOKUP($A19,'記入欄'!$A$7:$Y$26,20,0))</f>
      </c>
      <c r="V19" s="20">
        <f>IF(A19="","",VLOOKUP($A19,'記入欄'!$A$7:$Y$26,21,0))</f>
      </c>
      <c r="W19" s="177">
        <f>IF(A19="","",VLOOKUP($A19,'記入欄'!$A$7:$Y$26,22,0))</f>
      </c>
      <c r="X19" s="177"/>
      <c r="Y19" s="177"/>
      <c r="Z19" s="178"/>
    </row>
    <row r="20" spans="1:26" s="18" customFormat="1" ht="24" customHeight="1">
      <c r="A20" s="104"/>
      <c r="B20" s="50">
        <v>14</v>
      </c>
      <c r="C20" s="25">
        <f>IF(A20="","",VLOOKUP($A20,'記入欄'!$A$7:$Y$26,2,0))</f>
      </c>
      <c r="D20" s="103">
        <f>IF(A20="","",VLOOKUP($A20,'記入欄'!$A$7:$Y$26,3,0))</f>
      </c>
      <c r="E20" s="23">
        <f>IF(A20="","",VLOOKUP($A20,'記入欄'!$A$7:$Y$26,4,0))</f>
      </c>
      <c r="F20" s="41" t="s">
        <v>43</v>
      </c>
      <c r="G20" s="3">
        <f>IF(A20="","",VLOOKUP($A20,'記入欄'!$A$7:$Y$26,6,0))</f>
      </c>
      <c r="H20" s="3" t="s">
        <v>44</v>
      </c>
      <c r="I20" s="12">
        <f>IF(A20="","",VLOOKUP($A20,'記入欄'!$A$7:$Y$26,8,0))</f>
      </c>
      <c r="J20" s="3" t="s">
        <v>7</v>
      </c>
      <c r="K20" s="19">
        <f>IF(A20="","",VLOOKUP($A20,'記入欄'!$A$7:$Y$26,10,0))</f>
      </c>
      <c r="L20" s="3" t="s">
        <v>9</v>
      </c>
      <c r="M20" s="4">
        <v>19</v>
      </c>
      <c r="N20" s="3">
        <f>IF(A20="","",VLOOKUP($A20,'記入欄'!$A$7:$Y$26,13,0))</f>
      </c>
      <c r="O20" s="3" t="s">
        <v>44</v>
      </c>
      <c r="P20" s="3">
        <f>IF(A20="","",VLOOKUP($A20,'記入欄'!$A$7:$Y$26,15,0))</f>
      </c>
      <c r="Q20" s="3" t="s">
        <v>7</v>
      </c>
      <c r="R20" s="3">
        <f>IF(A20="","",VLOOKUP($A20,'記入欄'!$A$7:$Y$26,17,0))</f>
      </c>
      <c r="S20" s="17" t="s">
        <v>9</v>
      </c>
      <c r="T20" s="22">
        <f>IF(A20="","",VLOOKUP($A20,'記入欄'!$A$7:$Y$26,19,0))</f>
      </c>
      <c r="U20" s="20">
        <f>IF(A20="","",VLOOKUP($A20,'記入欄'!$A$7:$Y$26,20,0))</f>
      </c>
      <c r="V20" s="20">
        <f>IF(A20="","",VLOOKUP($A20,'記入欄'!$A$7:$Y$26,21,0))</f>
      </c>
      <c r="W20" s="177">
        <f>IF(A20="","",VLOOKUP($A20,'記入欄'!$A$7:$Y$26,22,0))</f>
      </c>
      <c r="X20" s="177"/>
      <c r="Y20" s="177"/>
      <c r="Z20" s="178"/>
    </row>
    <row r="21" spans="1:26" s="18" customFormat="1" ht="24" customHeight="1">
      <c r="A21" s="104"/>
      <c r="B21" s="50">
        <v>15</v>
      </c>
      <c r="C21" s="25">
        <f>IF(A21="","",VLOOKUP($A21,'記入欄'!$A$7:$Y$26,2,0))</f>
      </c>
      <c r="D21" s="103">
        <f>IF(A21="","",VLOOKUP($A21,'記入欄'!$A$7:$Y$26,3,0))</f>
      </c>
      <c r="E21" s="23">
        <f>IF(A21="","",VLOOKUP($A21,'記入欄'!$A$7:$Y$26,4,0))</f>
      </c>
      <c r="F21" s="41" t="s">
        <v>43</v>
      </c>
      <c r="G21" s="3">
        <f>IF(A21="","",VLOOKUP($A21,'記入欄'!$A$7:$Y$26,6,0))</f>
      </c>
      <c r="H21" s="3" t="s">
        <v>44</v>
      </c>
      <c r="I21" s="12">
        <f>IF(A21="","",VLOOKUP($A21,'記入欄'!$A$7:$Y$26,8,0))</f>
      </c>
      <c r="J21" s="3" t="s">
        <v>7</v>
      </c>
      <c r="K21" s="3">
        <f>IF(A21="","",VLOOKUP($A21,'記入欄'!$A$7:$Y$26,10,0))</f>
      </c>
      <c r="L21" s="3" t="s">
        <v>9</v>
      </c>
      <c r="M21" s="4">
        <v>19</v>
      </c>
      <c r="N21" s="3">
        <f>IF(A21="","",VLOOKUP($A21,'記入欄'!$A$7:$Y$26,13,0))</f>
      </c>
      <c r="O21" s="3" t="s">
        <v>44</v>
      </c>
      <c r="P21" s="3">
        <f>IF(A21="","",VLOOKUP($A21,'記入欄'!$A$7:$Y$26,15,0))</f>
      </c>
      <c r="Q21" s="3" t="s">
        <v>7</v>
      </c>
      <c r="R21" s="3">
        <f>IF(A21="","",VLOOKUP($A21,'記入欄'!$A$7:$Y$26,17,0))</f>
      </c>
      <c r="S21" s="17" t="s">
        <v>9</v>
      </c>
      <c r="T21" s="22">
        <f>IF(A21="","",VLOOKUP($A21,'記入欄'!$A$7:$Y$26,19,0))</f>
      </c>
      <c r="U21" s="20">
        <f>IF(A21="","",VLOOKUP($A21,'記入欄'!$A$7:$Y$26,20,0))</f>
      </c>
      <c r="V21" s="20">
        <f>IF(A21="","",VLOOKUP($A21,'記入欄'!$A$7:$Y$26,21,0))</f>
      </c>
      <c r="W21" s="177">
        <f>IF(A21="","",VLOOKUP($A21,'記入欄'!$A$7:$Y$26,22,0))</f>
      </c>
      <c r="X21" s="177"/>
      <c r="Y21" s="177"/>
      <c r="Z21" s="178"/>
    </row>
    <row r="22" spans="1:26" s="18" customFormat="1" ht="24" customHeight="1">
      <c r="A22" s="104"/>
      <c r="B22" s="50">
        <v>16</v>
      </c>
      <c r="C22" s="25">
        <f>IF(A22="","",VLOOKUP($A22,'記入欄'!$A$7:$Y$26,2,0))</f>
      </c>
      <c r="D22" s="103">
        <f>IF(A22="","",VLOOKUP($A22,'記入欄'!$A$7:$Y$26,3,0))</f>
      </c>
      <c r="E22" s="23">
        <f>IF(A22="","",VLOOKUP($A22,'記入欄'!$A$7:$Y$26,4,0))</f>
      </c>
      <c r="F22" s="41" t="s">
        <v>43</v>
      </c>
      <c r="G22" s="3">
        <f>IF(A22="","",VLOOKUP($A22,'記入欄'!$A$7:$Y$26,6,0))</f>
      </c>
      <c r="H22" s="3" t="s">
        <v>44</v>
      </c>
      <c r="I22" s="12">
        <f>IF(A22="","",VLOOKUP($A22,'記入欄'!$A$7:$Y$26,8,0))</f>
      </c>
      <c r="J22" s="3" t="s">
        <v>7</v>
      </c>
      <c r="K22" s="19">
        <f>IF(A22="","",VLOOKUP($A22,'記入欄'!$A$7:$Y$26,10,0))</f>
      </c>
      <c r="L22" s="3" t="s">
        <v>9</v>
      </c>
      <c r="M22" s="4">
        <v>19</v>
      </c>
      <c r="N22" s="3">
        <f>IF(A22="","",VLOOKUP($A22,'記入欄'!$A$7:$Y$26,13,0))</f>
      </c>
      <c r="O22" s="3" t="s">
        <v>44</v>
      </c>
      <c r="P22" s="3">
        <f>IF(A22="","",VLOOKUP($A22,'記入欄'!$A$7:$Y$26,15,0))</f>
      </c>
      <c r="Q22" s="3" t="s">
        <v>7</v>
      </c>
      <c r="R22" s="3">
        <f>IF(A22="","",VLOOKUP($A22,'記入欄'!$A$7:$Y$26,17,0))</f>
      </c>
      <c r="S22" s="17" t="s">
        <v>9</v>
      </c>
      <c r="T22" s="22">
        <f>IF(A22="","",VLOOKUP($A22,'記入欄'!$A$7:$Y$26,19,0))</f>
      </c>
      <c r="U22" s="20">
        <f>IF(A22="","",VLOOKUP($A22,'記入欄'!$A$7:$Y$26,20,0))</f>
      </c>
      <c r="V22" s="20">
        <f>IF(A22="","",VLOOKUP($A22,'記入欄'!$A$7:$Y$26,21,0))</f>
      </c>
      <c r="W22" s="177">
        <f>IF(A22="","",VLOOKUP($A22,'記入欄'!$A$7:$Y$26,22,0))</f>
      </c>
      <c r="X22" s="177"/>
      <c r="Y22" s="177"/>
      <c r="Z22" s="178"/>
    </row>
    <row r="23" spans="1:26" s="18" customFormat="1" ht="24" customHeight="1">
      <c r="A23" s="104"/>
      <c r="B23" s="50">
        <v>17</v>
      </c>
      <c r="C23" s="25">
        <f>IF(A23="","",VLOOKUP($A23,'記入欄'!$A$7:$Y$26,2,0))</f>
      </c>
      <c r="D23" s="103">
        <f>IF(A23="","",VLOOKUP($A23,'記入欄'!$A$7:$Y$26,3,0))</f>
      </c>
      <c r="E23" s="23">
        <f>IF(A23="","",VLOOKUP($A23,'記入欄'!$A$7:$Y$26,4,0))</f>
      </c>
      <c r="F23" s="41" t="s">
        <v>43</v>
      </c>
      <c r="G23" s="3">
        <f>IF(A23="","",VLOOKUP($A23,'記入欄'!$A$7:$Y$26,6,0))</f>
      </c>
      <c r="H23" s="3" t="s">
        <v>44</v>
      </c>
      <c r="I23" s="12">
        <f>IF(A23="","",VLOOKUP($A23,'記入欄'!$A$7:$Y$26,8,0))</f>
      </c>
      <c r="J23" s="3" t="s">
        <v>7</v>
      </c>
      <c r="K23" s="3">
        <f>IF(A23="","",VLOOKUP($A23,'記入欄'!$A$7:$Y$26,10,0))</f>
      </c>
      <c r="L23" s="3" t="s">
        <v>9</v>
      </c>
      <c r="M23" s="4">
        <v>19</v>
      </c>
      <c r="N23" s="3">
        <f>IF(A23="","",VLOOKUP($A23,'記入欄'!$A$7:$Y$26,13,0))</f>
      </c>
      <c r="O23" s="3" t="s">
        <v>44</v>
      </c>
      <c r="P23" s="3">
        <f>IF(A23="","",VLOOKUP($A23,'記入欄'!$A$7:$Y$26,15,0))</f>
      </c>
      <c r="Q23" s="3" t="s">
        <v>7</v>
      </c>
      <c r="R23" s="3">
        <f>IF(A23="","",VLOOKUP($A23,'記入欄'!$A$7:$Y$26,17,0))</f>
      </c>
      <c r="S23" s="17" t="s">
        <v>9</v>
      </c>
      <c r="T23" s="22">
        <f>IF(A23="","",VLOOKUP($A23,'記入欄'!$A$7:$Y$26,19,0))</f>
      </c>
      <c r="U23" s="20">
        <f>IF(A23="","",VLOOKUP($A23,'記入欄'!$A$7:$Y$26,20,0))</f>
      </c>
      <c r="V23" s="20">
        <f>IF(A23="","",VLOOKUP($A23,'記入欄'!$A$7:$Y$26,21,0))</f>
      </c>
      <c r="W23" s="177">
        <f>IF(A23="","",VLOOKUP($A23,'記入欄'!$A$7:$Y$26,22,0))</f>
      </c>
      <c r="X23" s="177"/>
      <c r="Y23" s="177"/>
      <c r="Z23" s="178"/>
    </row>
    <row r="24" spans="1:26" s="18" customFormat="1" ht="24" customHeight="1">
      <c r="A24" s="104"/>
      <c r="B24" s="50">
        <v>18</v>
      </c>
      <c r="C24" s="25">
        <f>IF(A24="","",VLOOKUP($A24,'記入欄'!$A$7:$Y$26,2,0))</f>
      </c>
      <c r="D24" s="103">
        <f>IF(A24="","",VLOOKUP($A24,'記入欄'!$A$7:$Y$26,3,0))</f>
      </c>
      <c r="E24" s="23">
        <f>IF(A24="","",VLOOKUP($A24,'記入欄'!$A$7:$Y$26,4,0))</f>
      </c>
      <c r="F24" s="41" t="s">
        <v>43</v>
      </c>
      <c r="G24" s="3">
        <f>IF(A24="","",VLOOKUP($A24,'記入欄'!$A$7:$Y$26,6,0))</f>
      </c>
      <c r="H24" s="3" t="s">
        <v>44</v>
      </c>
      <c r="I24" s="12">
        <f>IF(A24="","",VLOOKUP($A24,'記入欄'!$A$7:$Y$26,8,0))</f>
      </c>
      <c r="J24" s="3" t="s">
        <v>7</v>
      </c>
      <c r="K24" s="19">
        <f>IF(A24="","",VLOOKUP($A24,'記入欄'!$A$7:$Y$26,10,0))</f>
      </c>
      <c r="L24" s="3" t="s">
        <v>9</v>
      </c>
      <c r="M24" s="4">
        <v>19</v>
      </c>
      <c r="N24" s="3">
        <f>IF(A24="","",VLOOKUP($A24,'記入欄'!$A$7:$Y$26,13,0))</f>
      </c>
      <c r="O24" s="3" t="s">
        <v>44</v>
      </c>
      <c r="P24" s="3">
        <f>IF(A24="","",VLOOKUP($A24,'記入欄'!$A$7:$Y$26,15,0))</f>
      </c>
      <c r="Q24" s="3" t="s">
        <v>7</v>
      </c>
      <c r="R24" s="3">
        <f>IF(A24="","",VLOOKUP($A24,'記入欄'!$A$7:$Y$26,17,0))</f>
      </c>
      <c r="S24" s="17" t="s">
        <v>9</v>
      </c>
      <c r="T24" s="22">
        <f>IF(A24="","",VLOOKUP($A24,'記入欄'!$A$7:$Y$26,19,0))</f>
      </c>
      <c r="U24" s="20">
        <f>IF(A24="","",VLOOKUP($A24,'記入欄'!$A$7:$Y$26,20,0))</f>
      </c>
      <c r="V24" s="20">
        <f>IF(A24="","",VLOOKUP($A24,'記入欄'!$A$7:$Y$26,21,0))</f>
      </c>
      <c r="W24" s="177">
        <f>IF(A24="","",VLOOKUP($A24,'記入欄'!$A$7:$Y$26,22,0))</f>
      </c>
      <c r="X24" s="177"/>
      <c r="Y24" s="177"/>
      <c r="Z24" s="178"/>
    </row>
    <row r="25" spans="1:26" s="18" customFormat="1" ht="24" customHeight="1">
      <c r="A25" s="104"/>
      <c r="B25" s="50">
        <v>19</v>
      </c>
      <c r="C25" s="25">
        <f>IF(A25="","",VLOOKUP($A25,'記入欄'!$A$7:$Y$26,2,0))</f>
      </c>
      <c r="D25" s="103">
        <f>IF(A25="","",VLOOKUP($A25,'記入欄'!$A$7:$Y$26,3,0))</f>
      </c>
      <c r="E25" s="23">
        <f>IF(A25="","",VLOOKUP($A25,'記入欄'!$A$7:$Y$26,4,0))</f>
      </c>
      <c r="F25" s="41" t="s">
        <v>43</v>
      </c>
      <c r="G25" s="3">
        <f>IF(A25="","",VLOOKUP($A25,'記入欄'!$A$7:$Y$26,6,0))</f>
      </c>
      <c r="H25" s="3" t="s">
        <v>44</v>
      </c>
      <c r="I25" s="12">
        <f>IF(A25="","",VLOOKUP($A25,'記入欄'!$A$7:$Y$26,8,0))</f>
      </c>
      <c r="J25" s="3" t="s">
        <v>7</v>
      </c>
      <c r="K25" s="3">
        <f>IF(A25="","",VLOOKUP($A25,'記入欄'!$A$7:$Y$26,10,0))</f>
      </c>
      <c r="L25" s="3" t="s">
        <v>9</v>
      </c>
      <c r="M25" s="4">
        <v>19</v>
      </c>
      <c r="N25" s="3">
        <f>IF(A25="","",VLOOKUP($A25,'記入欄'!$A$7:$Y$26,13,0))</f>
      </c>
      <c r="O25" s="3" t="s">
        <v>44</v>
      </c>
      <c r="P25" s="3">
        <f>IF(A25="","",VLOOKUP($A25,'記入欄'!$A$7:$Y$26,15,0))</f>
      </c>
      <c r="Q25" s="3" t="s">
        <v>7</v>
      </c>
      <c r="R25" s="3">
        <f>IF(A25="","",VLOOKUP($A25,'記入欄'!$A$7:$Y$26,17,0))</f>
      </c>
      <c r="S25" s="17" t="s">
        <v>9</v>
      </c>
      <c r="T25" s="22">
        <f>IF(A25="","",VLOOKUP($A25,'記入欄'!$A$7:$Y$26,19,0))</f>
      </c>
      <c r="U25" s="20">
        <f>IF(A25="","",VLOOKUP($A25,'記入欄'!$A$7:$Y$26,20,0))</f>
      </c>
      <c r="V25" s="20">
        <f>IF(A25="","",VLOOKUP($A25,'記入欄'!$A$7:$Y$26,21,0))</f>
      </c>
      <c r="W25" s="177">
        <f>IF(A25="","",VLOOKUP($A25,'記入欄'!$A$7:$Y$26,22,0))</f>
      </c>
      <c r="X25" s="177"/>
      <c r="Y25" s="177"/>
      <c r="Z25" s="178"/>
    </row>
    <row r="26" spans="1:26" s="18" customFormat="1" ht="24" customHeight="1">
      <c r="A26" s="104"/>
      <c r="B26" s="50">
        <v>20</v>
      </c>
      <c r="C26" s="25">
        <f>IF(A26="","",VLOOKUP($A26,'記入欄'!$A$7:$Y$26,2,0))</f>
      </c>
      <c r="D26" s="103">
        <f>IF(A26="","",VLOOKUP($A26,'記入欄'!$A$7:$Y$26,3,0))</f>
      </c>
      <c r="E26" s="23">
        <f>IF(A26="","",VLOOKUP($A26,'記入欄'!$A$7:$Y$26,4,0))</f>
      </c>
      <c r="F26" s="41" t="s">
        <v>43</v>
      </c>
      <c r="G26" s="3">
        <f>IF(A26="","",VLOOKUP($A26,'記入欄'!$A$7:$Y$26,6,0))</f>
      </c>
      <c r="H26" s="3" t="s">
        <v>44</v>
      </c>
      <c r="I26" s="12">
        <f>IF(A26="","",VLOOKUP($A26,'記入欄'!$A$7:$Y$26,8,0))</f>
      </c>
      <c r="J26" s="3" t="s">
        <v>7</v>
      </c>
      <c r="K26" s="19">
        <f>IF(A26="","",VLOOKUP($A26,'記入欄'!$A$7:$Y$26,10,0))</f>
      </c>
      <c r="L26" s="3" t="s">
        <v>9</v>
      </c>
      <c r="M26" s="4">
        <v>19</v>
      </c>
      <c r="N26" s="3">
        <f>IF(A26="","",VLOOKUP($A26,'記入欄'!$A$7:$Y$26,13,0))</f>
      </c>
      <c r="O26" s="3" t="s">
        <v>44</v>
      </c>
      <c r="P26" s="3">
        <f>IF(A26="","",VLOOKUP($A26,'記入欄'!$A$7:$Y$26,15,0))</f>
      </c>
      <c r="Q26" s="3" t="s">
        <v>7</v>
      </c>
      <c r="R26" s="3">
        <f>IF(A26="","",VLOOKUP($A26,'記入欄'!$A$7:$Y$26,17,0))</f>
      </c>
      <c r="S26" s="17" t="s">
        <v>9</v>
      </c>
      <c r="T26" s="22">
        <f>IF(A26="","",VLOOKUP($A26,'記入欄'!$A$7:$Y$26,19,0))</f>
      </c>
      <c r="U26" s="20">
        <f>IF(A26="","",VLOOKUP($A26,'記入欄'!$A$7:$Y$26,20,0))</f>
      </c>
      <c r="V26" s="20">
        <f>IF(A26="","",VLOOKUP($A26,'記入欄'!$A$7:$Y$26,21,0))</f>
      </c>
      <c r="W26" s="177">
        <f>IF(A26="","",VLOOKUP($A26,'記入欄'!$A$7:$Y$26,22,0))</f>
      </c>
      <c r="X26" s="177"/>
      <c r="Y26" s="177"/>
      <c r="Z26" s="178"/>
    </row>
    <row r="27" spans="1:26" ht="26.25" customHeight="1">
      <c r="A27" s="6"/>
      <c r="B27" s="172" t="s">
        <v>42</v>
      </c>
      <c r="C27" s="173"/>
      <c r="D27" s="176">
        <f>'記入欄'!C27</f>
        <v>0</v>
      </c>
      <c r="E27" s="174"/>
      <c r="F27" s="174"/>
      <c r="G27" s="174"/>
      <c r="H27" s="174"/>
      <c r="I27" s="174"/>
      <c r="J27" s="174"/>
      <c r="K27" s="3"/>
      <c r="L27" s="3"/>
      <c r="M27" s="3"/>
      <c r="N27" s="15"/>
      <c r="O27" s="15"/>
      <c r="P27" s="174"/>
      <c r="Q27" s="174"/>
      <c r="R27" s="174"/>
      <c r="S27" s="174"/>
      <c r="T27" s="174"/>
      <c r="U27" s="174"/>
      <c r="V27" s="174"/>
      <c r="W27" s="174"/>
      <c r="X27" s="174"/>
      <c r="Y27" s="174"/>
      <c r="Z27" s="175"/>
    </row>
    <row r="28" spans="1:26" ht="6.75" customHeight="1">
      <c r="A28" s="101"/>
      <c r="B28" s="2"/>
      <c r="C28" s="12"/>
      <c r="D28" s="45"/>
      <c r="E28" s="45"/>
      <c r="F28" s="45"/>
      <c r="G28" s="45"/>
      <c r="H28" s="45"/>
      <c r="I28" s="45"/>
      <c r="J28" s="45"/>
      <c r="K28" s="12"/>
      <c r="L28" s="12"/>
      <c r="M28" s="12"/>
      <c r="N28" s="45"/>
      <c r="O28" s="45"/>
      <c r="P28" s="49"/>
      <c r="Q28" s="47"/>
      <c r="R28" s="47"/>
      <c r="S28" s="47"/>
      <c r="T28" s="47"/>
      <c r="U28" s="47"/>
      <c r="V28" s="47"/>
      <c r="W28" s="47"/>
      <c r="X28" s="46"/>
      <c r="Y28" s="13"/>
      <c r="Z28" s="7"/>
    </row>
    <row r="29" spans="1:26" ht="17.25" customHeight="1">
      <c r="A29" s="6"/>
      <c r="B29" s="5"/>
      <c r="C29" s="171" t="s">
        <v>19</v>
      </c>
      <c r="D29" s="171"/>
      <c r="E29" s="171"/>
      <c r="F29" s="171"/>
      <c r="G29" s="171"/>
      <c r="H29" s="171"/>
      <c r="I29" s="171"/>
      <c r="J29" s="171"/>
      <c r="K29" s="171"/>
      <c r="L29" s="171"/>
      <c r="M29" s="171"/>
      <c r="N29" s="171"/>
      <c r="O29" s="171"/>
      <c r="P29" s="171"/>
      <c r="Q29" s="171"/>
      <c r="R29" s="171"/>
      <c r="S29" s="171"/>
      <c r="T29" s="6"/>
      <c r="U29" s="6"/>
      <c r="V29" s="6"/>
      <c r="W29" s="6"/>
      <c r="X29" s="6"/>
      <c r="Y29" s="6"/>
      <c r="Z29" s="7"/>
    </row>
    <row r="30" spans="1:26" ht="7.5" customHeight="1">
      <c r="A30" s="6"/>
      <c r="B30" s="5"/>
      <c r="C30" s="6"/>
      <c r="D30" s="6"/>
      <c r="E30" s="6"/>
      <c r="F30" s="6"/>
      <c r="G30" s="6"/>
      <c r="H30" s="6"/>
      <c r="I30" s="6"/>
      <c r="J30" s="6"/>
      <c r="K30" s="6"/>
      <c r="L30" s="6"/>
      <c r="M30" s="6"/>
      <c r="N30" s="6"/>
      <c r="O30" s="6"/>
      <c r="P30" s="6"/>
      <c r="Q30" s="6"/>
      <c r="R30" s="6"/>
      <c r="S30" s="6"/>
      <c r="T30" s="6"/>
      <c r="U30" s="6"/>
      <c r="V30" s="6"/>
      <c r="W30" s="6"/>
      <c r="X30" s="6"/>
      <c r="Y30" s="6"/>
      <c r="Z30" s="7"/>
    </row>
    <row r="31" spans="1:26" ht="14.25">
      <c r="A31" s="6"/>
      <c r="B31" s="5"/>
      <c r="C31" s="6"/>
      <c r="D31" s="14" t="str">
        <f>'記入欄'!C31</f>
        <v>平成    年</v>
      </c>
      <c r="E31" s="6">
        <f>'記入欄'!D31</f>
        <v>0</v>
      </c>
      <c r="F31" s="6" t="s">
        <v>8</v>
      </c>
      <c r="G31" s="6">
        <f>'記入欄'!F31</f>
        <v>0</v>
      </c>
      <c r="H31" s="6" t="s">
        <v>10</v>
      </c>
      <c r="I31" s="54"/>
      <c r="J31" s="54"/>
      <c r="K31" s="55" t="s">
        <v>22</v>
      </c>
      <c r="L31" s="169">
        <f>'記入欄'!K31</f>
        <v>0</v>
      </c>
      <c r="M31" s="169"/>
      <c r="N31" s="53" t="s">
        <v>28</v>
      </c>
      <c r="O31" s="170">
        <f>'記入欄'!N31</f>
        <v>0</v>
      </c>
      <c r="P31" s="169"/>
      <c r="Q31" s="169"/>
      <c r="R31" s="54"/>
      <c r="S31" s="54"/>
      <c r="T31" s="54"/>
      <c r="U31" s="54"/>
      <c r="V31" s="54"/>
      <c r="W31" s="54"/>
      <c r="X31" s="54"/>
      <c r="Y31" s="6"/>
      <c r="Z31" s="7"/>
    </row>
    <row r="32" spans="1:26" ht="21.75" customHeight="1">
      <c r="A32" s="6"/>
      <c r="B32" s="5"/>
      <c r="C32" s="6"/>
      <c r="D32" s="6"/>
      <c r="E32" s="6"/>
      <c r="F32" s="6"/>
      <c r="G32" s="6"/>
      <c r="H32" s="6"/>
      <c r="I32" s="162" t="s">
        <v>25</v>
      </c>
      <c r="J32" s="166"/>
      <c r="K32" s="166"/>
      <c r="L32" s="162">
        <f>'記入欄'!K32</f>
        <v>0</v>
      </c>
      <c r="M32" s="162"/>
      <c r="N32" s="162"/>
      <c r="O32" s="162"/>
      <c r="P32" s="162"/>
      <c r="Q32" s="162"/>
      <c r="R32" s="162"/>
      <c r="S32" s="162"/>
      <c r="T32" s="162"/>
      <c r="U32" s="162"/>
      <c r="V32" s="162"/>
      <c r="W32" s="162"/>
      <c r="X32" s="162"/>
      <c r="Y32" s="6"/>
      <c r="Z32" s="7"/>
    </row>
    <row r="33" spans="1:26" ht="13.5">
      <c r="A33" s="6"/>
      <c r="B33" s="5"/>
      <c r="C33" s="165"/>
      <c r="D33" s="165"/>
      <c r="E33" s="6"/>
      <c r="F33" s="6"/>
      <c r="G33" s="6"/>
      <c r="H33" s="6"/>
      <c r="I33" s="57"/>
      <c r="J33" s="57"/>
      <c r="K33" s="57"/>
      <c r="L33" s="57"/>
      <c r="M33" s="56"/>
      <c r="N33" s="162"/>
      <c r="O33" s="162"/>
      <c r="P33" s="162"/>
      <c r="Q33" s="162"/>
      <c r="R33" s="162"/>
      <c r="S33" s="163"/>
      <c r="T33" s="56" t="s">
        <v>12</v>
      </c>
      <c r="U33" s="162">
        <f>'記入欄'!T33</f>
        <v>0</v>
      </c>
      <c r="V33" s="164"/>
      <c r="W33" s="164"/>
      <c r="X33" s="164"/>
      <c r="Y33" s="6"/>
      <c r="Z33" s="7"/>
    </row>
    <row r="34" spans="1:26" ht="18.75" customHeight="1">
      <c r="A34" s="6"/>
      <c r="B34" s="5"/>
      <c r="C34" s="6"/>
      <c r="D34" s="6"/>
      <c r="E34" s="6"/>
      <c r="F34" s="6"/>
      <c r="G34" s="6"/>
      <c r="H34" s="6"/>
      <c r="I34" s="162" t="s">
        <v>26</v>
      </c>
      <c r="J34" s="166"/>
      <c r="K34" s="166"/>
      <c r="L34" s="162">
        <f>'記入欄'!K34</f>
        <v>0</v>
      </c>
      <c r="M34" s="162"/>
      <c r="N34" s="162"/>
      <c r="O34" s="162"/>
      <c r="P34" s="162"/>
      <c r="Q34" s="162"/>
      <c r="R34" s="162"/>
      <c r="S34" s="162"/>
      <c r="T34" s="163"/>
      <c r="U34" s="163"/>
      <c r="V34" s="57"/>
      <c r="W34" s="57"/>
      <c r="X34" s="57"/>
      <c r="Y34" s="6"/>
      <c r="Z34" s="7"/>
    </row>
    <row r="35" spans="1:26" ht="9" customHeight="1">
      <c r="A35" s="6"/>
      <c r="B35" s="5"/>
      <c r="C35" s="6"/>
      <c r="D35" s="6"/>
      <c r="E35" s="6"/>
      <c r="F35" s="6"/>
      <c r="G35" s="6"/>
      <c r="H35" s="6"/>
      <c r="I35" s="57"/>
      <c r="J35" s="57"/>
      <c r="K35" s="57"/>
      <c r="L35" s="57"/>
      <c r="M35" s="57"/>
      <c r="N35" s="57"/>
      <c r="O35" s="57"/>
      <c r="P35" s="57"/>
      <c r="Q35" s="57"/>
      <c r="R35" s="57"/>
      <c r="S35" s="57"/>
      <c r="T35" s="57"/>
      <c r="U35" s="57"/>
      <c r="V35" s="57"/>
      <c r="W35" s="57"/>
      <c r="X35" s="57"/>
      <c r="Y35" s="6"/>
      <c r="Z35" s="7"/>
    </row>
    <row r="36" spans="1:26" ht="18.75" customHeight="1">
      <c r="A36" s="6"/>
      <c r="B36" s="5"/>
      <c r="C36" s="6"/>
      <c r="D36" s="6"/>
      <c r="E36" s="6"/>
      <c r="F36" s="6"/>
      <c r="G36" s="6"/>
      <c r="H36" s="6"/>
      <c r="I36" s="162" t="s">
        <v>27</v>
      </c>
      <c r="J36" s="166"/>
      <c r="K36" s="166"/>
      <c r="L36" s="162">
        <f>'記入欄'!K36</f>
        <v>0</v>
      </c>
      <c r="M36" s="162"/>
      <c r="N36" s="162"/>
      <c r="O36" s="162"/>
      <c r="P36" s="162"/>
      <c r="Q36" s="162"/>
      <c r="R36" s="162"/>
      <c r="S36" s="162"/>
      <c r="T36" s="58" t="s">
        <v>13</v>
      </c>
      <c r="U36" s="57"/>
      <c r="V36" s="57"/>
      <c r="W36" s="57"/>
      <c r="X36" s="57"/>
      <c r="Y36" s="6"/>
      <c r="Z36" s="7"/>
    </row>
    <row r="37" spans="1:26" ht="14.25" thickBot="1">
      <c r="A37" s="6"/>
      <c r="B37" s="9"/>
      <c r="C37" s="8"/>
      <c r="D37" s="8"/>
      <c r="E37" s="8"/>
      <c r="F37" s="8"/>
      <c r="G37" s="8"/>
      <c r="H37" s="8"/>
      <c r="I37" s="59"/>
      <c r="J37" s="59"/>
      <c r="K37" s="59"/>
      <c r="L37" s="59"/>
      <c r="M37" s="59"/>
      <c r="N37" s="59"/>
      <c r="O37" s="59"/>
      <c r="P37" s="59"/>
      <c r="Q37" s="59"/>
      <c r="R37" s="59"/>
      <c r="S37" s="59"/>
      <c r="T37" s="59"/>
      <c r="U37" s="59"/>
      <c r="V37" s="59"/>
      <c r="W37" s="59"/>
      <c r="X37" s="59"/>
      <c r="Y37" s="8"/>
      <c r="Z37" s="10"/>
    </row>
    <row r="38" ht="7.5" customHeight="1"/>
    <row r="39" spans="2:24" ht="10.5" customHeight="1">
      <c r="B39" s="43" t="s">
        <v>30</v>
      </c>
      <c r="C39" s="161" t="s">
        <v>45</v>
      </c>
      <c r="D39" s="161"/>
      <c r="E39" s="161"/>
      <c r="F39" s="161"/>
      <c r="G39" s="161"/>
      <c r="H39" s="161"/>
      <c r="I39" s="161"/>
      <c r="J39" s="161"/>
      <c r="K39" s="44"/>
      <c r="L39" s="44"/>
      <c r="M39" s="161" t="s">
        <v>38</v>
      </c>
      <c r="N39" s="161"/>
      <c r="O39" s="161"/>
      <c r="P39" s="161"/>
      <c r="Q39" s="161"/>
      <c r="R39" s="161"/>
      <c r="S39" s="161"/>
      <c r="T39" s="161"/>
      <c r="U39" s="161"/>
      <c r="V39" s="161"/>
      <c r="W39" s="161"/>
      <c r="X39" s="161"/>
    </row>
    <row r="40" spans="2:24" ht="10.5" customHeight="1">
      <c r="B40" s="44"/>
      <c r="C40" s="161" t="s">
        <v>31</v>
      </c>
      <c r="D40" s="161"/>
      <c r="E40" s="161"/>
      <c r="F40" s="161"/>
      <c r="G40" s="161"/>
      <c r="H40" s="161"/>
      <c r="I40" s="161"/>
      <c r="J40" s="161"/>
      <c r="K40" s="44"/>
      <c r="L40" s="44"/>
      <c r="M40" s="44"/>
      <c r="N40" s="44"/>
      <c r="O40" s="161" t="s">
        <v>39</v>
      </c>
      <c r="P40" s="161"/>
      <c r="Q40" s="161"/>
      <c r="R40" s="161"/>
      <c r="S40" s="161"/>
      <c r="T40" s="161"/>
      <c r="U40" s="161"/>
      <c r="V40" s="161"/>
      <c r="W40" s="161"/>
      <c r="X40" s="161"/>
    </row>
    <row r="41" spans="2:24" ht="10.5" customHeight="1">
      <c r="B41" s="44"/>
      <c r="C41" s="161" t="s">
        <v>32</v>
      </c>
      <c r="D41" s="161"/>
      <c r="E41" s="161"/>
      <c r="F41" s="161"/>
      <c r="G41" s="161"/>
      <c r="H41" s="161"/>
      <c r="I41" s="161"/>
      <c r="J41" s="161"/>
      <c r="K41" s="44"/>
      <c r="L41" s="44"/>
      <c r="M41" s="44"/>
      <c r="N41" s="44"/>
      <c r="O41" s="161" t="s">
        <v>40</v>
      </c>
      <c r="P41" s="161"/>
      <c r="Q41" s="161"/>
      <c r="R41" s="161"/>
      <c r="S41" s="161"/>
      <c r="T41" s="161"/>
      <c r="U41" s="161"/>
      <c r="V41" s="161"/>
      <c r="W41" s="161"/>
      <c r="X41" s="161"/>
    </row>
    <row r="42" spans="2:24" ht="10.5" customHeight="1">
      <c r="B42" s="44"/>
      <c r="C42" s="161" t="s">
        <v>33</v>
      </c>
      <c r="D42" s="161"/>
      <c r="E42" s="161"/>
      <c r="F42" s="161"/>
      <c r="G42" s="161"/>
      <c r="H42" s="161"/>
      <c r="I42" s="161"/>
      <c r="J42" s="161"/>
      <c r="K42" s="44"/>
      <c r="L42" s="44"/>
      <c r="M42" s="44"/>
      <c r="N42" s="44"/>
      <c r="O42" s="44"/>
      <c r="P42" s="44"/>
      <c r="Q42" s="44"/>
      <c r="R42" s="44"/>
      <c r="S42" s="44"/>
      <c r="T42" s="44"/>
      <c r="U42" s="161" t="s">
        <v>41</v>
      </c>
      <c r="V42" s="161"/>
      <c r="W42" s="161"/>
      <c r="X42" s="161"/>
    </row>
    <row r="43" spans="2:24" ht="10.5" customHeight="1">
      <c r="B43" s="44"/>
      <c r="C43" s="161" t="s">
        <v>34</v>
      </c>
      <c r="D43" s="161"/>
      <c r="E43" s="161"/>
      <c r="F43" s="161"/>
      <c r="G43" s="161"/>
      <c r="H43" s="161"/>
      <c r="I43" s="161"/>
      <c r="J43" s="161"/>
      <c r="K43" s="44"/>
      <c r="L43" s="44"/>
      <c r="M43" s="44"/>
      <c r="N43" s="44"/>
      <c r="O43" s="44"/>
      <c r="P43" s="44"/>
      <c r="Q43" s="44"/>
      <c r="R43" s="44"/>
      <c r="S43" s="44"/>
      <c r="T43" s="44"/>
      <c r="U43" s="44"/>
      <c r="V43" s="44"/>
      <c r="W43" s="44"/>
      <c r="X43" s="44"/>
    </row>
    <row r="44" spans="2:24" ht="10.5" customHeight="1">
      <c r="B44" s="44"/>
      <c r="C44" s="161" t="s">
        <v>46</v>
      </c>
      <c r="D44" s="161"/>
      <c r="E44" s="161"/>
      <c r="F44" s="161"/>
      <c r="G44" s="161"/>
      <c r="H44" s="161"/>
      <c r="I44" s="161"/>
      <c r="J44" s="161"/>
      <c r="K44" s="161"/>
      <c r="L44" s="161"/>
      <c r="M44" s="161"/>
      <c r="N44" s="44"/>
      <c r="O44" s="44"/>
      <c r="P44" s="44"/>
      <c r="Q44" s="44"/>
      <c r="R44" s="44"/>
      <c r="S44" s="44"/>
      <c r="T44" s="44"/>
      <c r="U44" s="44"/>
      <c r="V44" s="44"/>
      <c r="W44" s="44"/>
      <c r="X44" s="44"/>
    </row>
    <row r="45" spans="2:24" ht="10.5" customHeight="1">
      <c r="B45" s="44"/>
      <c r="C45" s="161" t="s">
        <v>54</v>
      </c>
      <c r="D45" s="161"/>
      <c r="E45" s="161"/>
      <c r="F45" s="161"/>
      <c r="G45" s="161"/>
      <c r="H45" s="161"/>
      <c r="I45" s="161"/>
      <c r="J45" s="161"/>
      <c r="N45" s="44"/>
      <c r="O45" s="44"/>
      <c r="P45" s="44"/>
      <c r="Q45" s="44"/>
      <c r="R45" s="44"/>
      <c r="S45" s="44"/>
      <c r="T45" s="44"/>
      <c r="U45" s="44"/>
      <c r="V45" s="44"/>
      <c r="W45" s="44"/>
      <c r="X45" s="44"/>
    </row>
    <row r="46" spans="2:24" ht="10.5" customHeight="1">
      <c r="B46" s="44"/>
      <c r="N46" s="44"/>
      <c r="O46" s="44"/>
      <c r="P46" s="44"/>
      <c r="Q46" s="44"/>
      <c r="R46" s="44"/>
      <c r="S46" s="44"/>
      <c r="T46" s="44"/>
      <c r="U46" s="44"/>
      <c r="V46" s="44"/>
      <c r="W46" s="44"/>
      <c r="X46" s="44"/>
    </row>
    <row r="47" spans="2:24" ht="10.5" customHeight="1">
      <c r="B47" s="44"/>
      <c r="K47" s="44"/>
      <c r="L47" s="44"/>
      <c r="M47" s="44"/>
      <c r="N47" s="44"/>
      <c r="O47" s="44"/>
      <c r="P47" s="44"/>
      <c r="Q47" s="44"/>
      <c r="R47" s="44"/>
      <c r="S47" s="44"/>
      <c r="T47" s="44"/>
      <c r="U47" s="44"/>
      <c r="V47" s="44"/>
      <c r="W47" s="44"/>
      <c r="X47" s="44"/>
    </row>
  </sheetData>
  <sheetProtection/>
  <mergeCells count="58">
    <mergeCell ref="C33:D33"/>
    <mergeCell ref="W26:Z26"/>
    <mergeCell ref="W22:Z22"/>
    <mergeCell ref="W23:Z23"/>
    <mergeCell ref="W24:Z24"/>
    <mergeCell ref="W25:Z25"/>
    <mergeCell ref="W19:Z19"/>
    <mergeCell ref="W20:Z20"/>
    <mergeCell ref="W21:Z21"/>
    <mergeCell ref="I34:K34"/>
    <mergeCell ref="I36:K36"/>
    <mergeCell ref="I32:K32"/>
    <mergeCell ref="C41:J41"/>
    <mergeCell ref="O41:X41"/>
    <mergeCell ref="M39:X39"/>
    <mergeCell ref="C40:J40"/>
    <mergeCell ref="O40:X40"/>
    <mergeCell ref="C39:J39"/>
    <mergeCell ref="L31:M31"/>
    <mergeCell ref="O31:Q31"/>
    <mergeCell ref="L32:X32"/>
    <mergeCell ref="W15:Z15"/>
    <mergeCell ref="W16:Z16"/>
    <mergeCell ref="W9:Z9"/>
    <mergeCell ref="W10:Z10"/>
    <mergeCell ref="W11:Z11"/>
    <mergeCell ref="W12:Z12"/>
    <mergeCell ref="W18:Z18"/>
    <mergeCell ref="C45:J45"/>
    <mergeCell ref="C42:J42"/>
    <mergeCell ref="U42:X42"/>
    <mergeCell ref="C43:J43"/>
    <mergeCell ref="C44:M44"/>
    <mergeCell ref="W13:Z13"/>
    <mergeCell ref="L36:S36"/>
    <mergeCell ref="N33:S33"/>
    <mergeCell ref="U33:X33"/>
    <mergeCell ref="L34:U34"/>
    <mergeCell ref="M5:S6"/>
    <mergeCell ref="W5:Z6"/>
    <mergeCell ref="F6:L6"/>
    <mergeCell ref="C29:S29"/>
    <mergeCell ref="W7:Z7"/>
    <mergeCell ref="W8:Z8"/>
    <mergeCell ref="B27:C27"/>
    <mergeCell ref="D27:J27"/>
    <mergeCell ref="P27:Z27"/>
    <mergeCell ref="W14:Z14"/>
    <mergeCell ref="W17:Z17"/>
    <mergeCell ref="A5:A6"/>
    <mergeCell ref="D1:V1"/>
    <mergeCell ref="S2:U2"/>
    <mergeCell ref="B3:X3"/>
    <mergeCell ref="B5:B6"/>
    <mergeCell ref="C5:C6"/>
    <mergeCell ref="D5:D6"/>
    <mergeCell ref="E5:E6"/>
    <mergeCell ref="F5:L5"/>
  </mergeCells>
  <conditionalFormatting sqref="T7:T26">
    <cfRule type="cellIs" priority="1" dxfId="8" operator="greaterThanOrEqual" stopIfTrue="1">
      <formula>18</formula>
    </cfRule>
  </conditionalFormatting>
  <conditionalFormatting sqref="N7:N26">
    <cfRule type="cellIs" priority="2" dxfId="8" operator="lessThan" stopIfTrue="1">
      <formula>83</formula>
    </cfRule>
  </conditionalFormatting>
  <printOptions/>
  <pageMargins left="0.31" right="0.2" top="0.35" bottom="0.21" header="0.512" footer="0.512"/>
  <pageSetup horizontalDpi="300" verticalDpi="300" orientation="portrait" paperSize="12" r:id="rId2"/>
  <drawing r:id="rId1"/>
</worksheet>
</file>

<file path=xl/worksheets/sheet4.xml><?xml version="1.0" encoding="utf-8"?>
<worksheet xmlns="http://schemas.openxmlformats.org/spreadsheetml/2006/main" xmlns:r="http://schemas.openxmlformats.org/officeDocument/2006/relationships">
  <dimension ref="A1:Z40"/>
  <sheetViews>
    <sheetView zoomScale="75" zoomScaleNormal="75" zoomScalePageLayoutView="0" workbookViewId="0" topLeftCell="A1">
      <selection activeCell="A1" sqref="A1"/>
    </sheetView>
  </sheetViews>
  <sheetFormatPr defaultColWidth="9.00390625" defaultRowHeight="13.5"/>
  <cols>
    <col min="1" max="1" width="7.00390625" style="1" customWidth="1"/>
    <col min="2" max="2" width="5.25390625" style="1" customWidth="1"/>
    <col min="3" max="3" width="6.625" style="1" customWidth="1"/>
    <col min="4" max="4" width="29.5039062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0390625" style="1" customWidth="1"/>
    <col min="13" max="13" width="4.50390625" style="1" bestFit="1" customWidth="1"/>
    <col min="14" max="14" width="3.75390625" style="1" customWidth="1"/>
    <col min="15" max="15" width="2.375" style="1" customWidth="1"/>
    <col min="16" max="16" width="3.75390625" style="1" customWidth="1"/>
    <col min="17" max="17" width="2.25390625" style="1" customWidth="1"/>
    <col min="18" max="18" width="3.75390625" style="1" customWidth="1"/>
    <col min="19" max="19" width="2.625" style="1" customWidth="1"/>
    <col min="20" max="20" width="5.75390625" style="1" customWidth="1"/>
    <col min="21" max="22" width="7.375" style="1" customWidth="1"/>
    <col min="23" max="23" width="3.625" style="1" customWidth="1"/>
    <col min="24" max="26" width="2.50390625" style="1" customWidth="1"/>
    <col min="27" max="16384" width="9.00390625" style="1" customWidth="1"/>
  </cols>
  <sheetData>
    <row r="1" spans="4:21" ht="31.5" customHeight="1">
      <c r="D1" s="180" t="s">
        <v>47</v>
      </c>
      <c r="E1" s="180"/>
      <c r="F1" s="180"/>
      <c r="G1" s="180"/>
      <c r="H1" s="180"/>
      <c r="I1" s="180"/>
      <c r="J1" s="180"/>
      <c r="K1" s="180"/>
      <c r="L1" s="180"/>
      <c r="M1" s="180"/>
      <c r="N1" s="180"/>
      <c r="O1" s="180"/>
      <c r="P1" s="180"/>
      <c r="Q1" s="180"/>
      <c r="R1" s="180"/>
      <c r="S1" s="180"/>
      <c r="T1" s="180"/>
      <c r="U1" s="180"/>
    </row>
    <row r="2" spans="4:21" ht="6" customHeight="1">
      <c r="D2" s="96"/>
      <c r="E2" s="96"/>
      <c r="F2" s="96"/>
      <c r="G2" s="96"/>
      <c r="H2" s="96"/>
      <c r="I2" s="96"/>
      <c r="J2" s="96"/>
      <c r="K2" s="96"/>
      <c r="L2" s="96"/>
      <c r="M2" s="96"/>
      <c r="N2" s="96"/>
      <c r="O2" s="96"/>
      <c r="P2" s="96"/>
      <c r="Q2" s="96"/>
      <c r="R2" s="96"/>
      <c r="S2" s="96"/>
      <c r="T2" s="96"/>
      <c r="U2" s="96"/>
    </row>
    <row r="3" spans="4:22" s="97" customFormat="1" ht="18.75">
      <c r="D3" s="179" t="str">
        <f>'記入欄'!C1</f>
        <v>第９２回　全国高等学校ラグビーフットボール大会大阪府予選追加申込書</v>
      </c>
      <c r="E3" s="179"/>
      <c r="F3" s="179"/>
      <c r="G3" s="179"/>
      <c r="H3" s="179"/>
      <c r="I3" s="179"/>
      <c r="J3" s="179"/>
      <c r="K3" s="179"/>
      <c r="L3" s="179"/>
      <c r="M3" s="179"/>
      <c r="N3" s="179"/>
      <c r="O3" s="179"/>
      <c r="P3" s="179"/>
      <c r="Q3" s="179"/>
      <c r="R3" s="179"/>
      <c r="S3" s="179"/>
      <c r="T3" s="179"/>
      <c r="U3" s="179"/>
      <c r="V3" s="179"/>
    </row>
    <row r="4" spans="2:26" s="16" customFormat="1" ht="28.5" customHeight="1">
      <c r="B4" s="115"/>
      <c r="C4" s="115"/>
      <c r="D4" s="115"/>
      <c r="E4" s="115"/>
      <c r="F4" s="115"/>
      <c r="G4" s="115"/>
      <c r="H4" s="115"/>
      <c r="I4" s="115"/>
      <c r="J4" s="115"/>
      <c r="K4" s="115"/>
      <c r="L4" s="115"/>
      <c r="M4" s="115"/>
      <c r="N4" s="115"/>
      <c r="O4" s="115"/>
      <c r="P4" s="115"/>
      <c r="Q4" s="115"/>
      <c r="R4" s="115"/>
      <c r="S4" s="154" t="s">
        <v>29</v>
      </c>
      <c r="T4" s="154"/>
      <c r="U4" s="155"/>
      <c r="V4" s="32">
        <v>2704</v>
      </c>
      <c r="W4" s="98" t="str">
        <f>'記入欄'!V2:V2</f>
        <v>-</v>
      </c>
      <c r="X4" s="51">
        <f>'記入欄'!W2:W2</f>
        <v>0</v>
      </c>
      <c r="Y4" s="51">
        <f>'記入欄'!X2:X2</f>
        <v>0</v>
      </c>
      <c r="Z4" s="52">
        <f>'記入欄'!Y2:Y2</f>
        <v>0</v>
      </c>
    </row>
    <row r="5" spans="2:24" ht="6" customHeight="1" thickBot="1">
      <c r="B5" s="8"/>
      <c r="C5" s="8"/>
      <c r="D5" s="8"/>
      <c r="E5" s="8"/>
      <c r="F5" s="8"/>
      <c r="G5" s="8"/>
      <c r="H5" s="8"/>
      <c r="I5" s="8"/>
      <c r="J5" s="8"/>
      <c r="K5" s="8"/>
      <c r="L5" s="8"/>
      <c r="M5" s="8"/>
      <c r="N5" s="8"/>
      <c r="O5" s="8"/>
      <c r="P5" s="8"/>
      <c r="Q5" s="8"/>
      <c r="R5" s="8"/>
      <c r="S5" s="8"/>
      <c r="T5" s="8"/>
      <c r="U5" s="8"/>
      <c r="V5" s="8"/>
      <c r="W5" s="6"/>
      <c r="X5" s="6"/>
    </row>
    <row r="6" spans="1:26" ht="14.25" customHeight="1">
      <c r="A6" s="168" t="s">
        <v>49</v>
      </c>
      <c r="B6" s="157" t="s">
        <v>1</v>
      </c>
      <c r="C6" s="128" t="s">
        <v>20</v>
      </c>
      <c r="D6" s="159" t="s">
        <v>23</v>
      </c>
      <c r="E6" s="149" t="s">
        <v>2</v>
      </c>
      <c r="F6" s="151" t="s">
        <v>15</v>
      </c>
      <c r="G6" s="152"/>
      <c r="H6" s="152"/>
      <c r="I6" s="152"/>
      <c r="J6" s="152"/>
      <c r="K6" s="152"/>
      <c r="L6" s="153"/>
      <c r="M6" s="143" t="s">
        <v>14</v>
      </c>
      <c r="N6" s="144"/>
      <c r="O6" s="144"/>
      <c r="P6" s="144"/>
      <c r="Q6" s="144"/>
      <c r="R6" s="144"/>
      <c r="S6" s="145"/>
      <c r="T6" s="33" t="s">
        <v>16</v>
      </c>
      <c r="U6" s="33" t="s">
        <v>17</v>
      </c>
      <c r="V6" s="33" t="s">
        <v>18</v>
      </c>
      <c r="W6" s="128" t="s">
        <v>4</v>
      </c>
      <c r="X6" s="129"/>
      <c r="Y6" s="129"/>
      <c r="Z6" s="130"/>
    </row>
    <row r="7" spans="1:26" ht="13.5" customHeight="1" thickBot="1">
      <c r="A7" s="168"/>
      <c r="B7" s="158"/>
      <c r="C7" s="131"/>
      <c r="D7" s="160"/>
      <c r="E7" s="150"/>
      <c r="F7" s="147" t="s">
        <v>5</v>
      </c>
      <c r="G7" s="147"/>
      <c r="H7" s="147"/>
      <c r="I7" s="147"/>
      <c r="J7" s="147"/>
      <c r="K7" s="147"/>
      <c r="L7" s="147"/>
      <c r="M7" s="146"/>
      <c r="N7" s="147"/>
      <c r="O7" s="147"/>
      <c r="P7" s="147"/>
      <c r="Q7" s="147"/>
      <c r="R7" s="147"/>
      <c r="S7" s="148"/>
      <c r="T7" s="34" t="s">
        <v>3</v>
      </c>
      <c r="U7" s="35" t="s">
        <v>21</v>
      </c>
      <c r="V7" s="35" t="s">
        <v>24</v>
      </c>
      <c r="W7" s="131"/>
      <c r="X7" s="132"/>
      <c r="Y7" s="132"/>
      <c r="Z7" s="133"/>
    </row>
    <row r="8" spans="1:26" s="18" customFormat="1" ht="24" customHeight="1">
      <c r="A8" s="104"/>
      <c r="B8" s="109">
        <v>1</v>
      </c>
      <c r="C8" s="30">
        <f>IF(A8="","",VLOOKUP($A8,'記入欄'!$A$7:$Y$26,2,0))</f>
      </c>
      <c r="D8" s="102">
        <f>IF(A8="","",VLOOKUP($A8,'記入欄'!$A$7:$Y$26,3,0))</f>
      </c>
      <c r="E8" s="36">
        <f>IF(A8="","",VLOOKUP($A8,'記入欄'!$A$7:$Y$26,4,0))</f>
      </c>
      <c r="F8" s="40" t="s">
        <v>43</v>
      </c>
      <c r="G8" s="11">
        <f>IF(A8="","",VLOOKUP($A8,'記入欄'!$A$7:$Y$26,6,0))</f>
      </c>
      <c r="H8" s="11" t="s">
        <v>44</v>
      </c>
      <c r="I8" s="11">
        <f>IF(A8="","",VLOOKUP($A8,'記入欄'!$A$7:$Y$26,8,0))</f>
      </c>
      <c r="J8" s="11" t="s">
        <v>7</v>
      </c>
      <c r="K8" s="11">
        <f>IF(A8="","",VLOOKUP($A8,'記入欄'!$A$7:$Y$26,10,0))</f>
      </c>
      <c r="L8" s="11" t="s">
        <v>9</v>
      </c>
      <c r="M8" s="37">
        <v>19</v>
      </c>
      <c r="N8" s="11">
        <f>IF(A8="","",VLOOKUP($A8,'記入欄'!$A$7:$Y$26,13,0))</f>
      </c>
      <c r="O8" s="11" t="s">
        <v>44</v>
      </c>
      <c r="P8" s="11">
        <f>IF(A8="","",VLOOKUP($A8,'記入欄'!$A$7:$Y$26,15,0))</f>
      </c>
      <c r="Q8" s="11" t="s">
        <v>7</v>
      </c>
      <c r="R8" s="11">
        <f>IF(A8="","",VLOOKUP($A8,'記入欄'!$A$7:$Y$26,17,0))</f>
      </c>
      <c r="S8" s="38" t="s">
        <v>9</v>
      </c>
      <c r="T8" s="39">
        <f>IF(A8="","",VLOOKUP($A8,'記入欄'!$A$7:$Y$26,19,0))</f>
      </c>
      <c r="U8" s="28">
        <f>IF(A8="","",VLOOKUP($A8,'記入欄'!$A$7:$Y$26,20,0))</f>
      </c>
      <c r="V8" s="28">
        <f>IF(A8="","",VLOOKUP($A8,'記入欄'!$A$7:$Y$26,21,0))</f>
      </c>
      <c r="W8" s="135">
        <f>IF(A8="","",VLOOKUP($A8,'記入欄'!$A$7:$Y$26,22,0))</f>
      </c>
      <c r="X8" s="136"/>
      <c r="Y8" s="136"/>
      <c r="Z8" s="137"/>
    </row>
    <row r="9" spans="1:26" s="18" customFormat="1" ht="24" customHeight="1">
      <c r="A9" s="104"/>
      <c r="B9" s="50">
        <v>2</v>
      </c>
      <c r="C9" s="23">
        <f>IF(A9="","",VLOOKUP($A9,'記入欄'!$A$7:$Y$26,2,0))</f>
      </c>
      <c r="D9" s="103">
        <f>IF(A9="","",VLOOKUP($A9,'記入欄'!$A$7:$Y$26,3,0))</f>
      </c>
      <c r="E9" s="23">
        <f>IF(A9="","",VLOOKUP($A9,'記入欄'!$A$7:$Y$26,4,0))</f>
      </c>
      <c r="F9" s="41" t="s">
        <v>43</v>
      </c>
      <c r="G9" s="3">
        <f>IF(A9="","",VLOOKUP($A9,'記入欄'!$A$7:$Y$26,6,0))</f>
      </c>
      <c r="H9" s="3" t="s">
        <v>44</v>
      </c>
      <c r="I9" s="3">
        <f>IF(A9="","",VLOOKUP($A9,'記入欄'!$A$7:$Y$26,8,0))</f>
      </c>
      <c r="J9" s="3" t="s">
        <v>7</v>
      </c>
      <c r="K9" s="3">
        <f>IF(A9="","",VLOOKUP($A9,'記入欄'!$A$7:$Y$26,10,0))</f>
      </c>
      <c r="L9" s="3" t="s">
        <v>9</v>
      </c>
      <c r="M9" s="4">
        <v>19</v>
      </c>
      <c r="N9" s="3">
        <f>IF(A9="","",VLOOKUP($A9,'記入欄'!$A$7:$Y$26,13,0))</f>
      </c>
      <c r="O9" s="3" t="s">
        <v>44</v>
      </c>
      <c r="P9" s="3">
        <f>IF(A9="","",VLOOKUP($A9,'記入欄'!$A$7:$Y$26,15,0))</f>
      </c>
      <c r="Q9" s="3" t="s">
        <v>7</v>
      </c>
      <c r="R9" s="3">
        <f>IF(A9="","",VLOOKUP($A9,'記入欄'!$A$7:$Y$26,17,0))</f>
      </c>
      <c r="S9" s="17" t="s">
        <v>9</v>
      </c>
      <c r="T9" s="22">
        <f>IF(A9="","",VLOOKUP($A9,'記入欄'!$A$7:$Y$26,19,0))</f>
      </c>
      <c r="U9" s="20">
        <f>IF(A9="","",VLOOKUP($A9,'記入欄'!$A$7:$Y$26,20,0))</f>
      </c>
      <c r="V9" s="20">
        <f>IF(A9="","",VLOOKUP($A9,'記入欄'!$A$7:$Y$26,21,0))</f>
      </c>
      <c r="W9" s="125">
        <f>IF(A9="","",VLOOKUP($A9,'記入欄'!$A$7:$Y$26,22,0))</f>
      </c>
      <c r="X9" s="126"/>
      <c r="Y9" s="126"/>
      <c r="Z9" s="127"/>
    </row>
    <row r="10" spans="1:26" s="18" customFormat="1" ht="24" customHeight="1">
      <c r="A10" s="104"/>
      <c r="B10" s="50">
        <v>3</v>
      </c>
      <c r="C10" s="23">
        <f>IF(A10="","",VLOOKUP($A10,'記入欄'!$A$7:$Y$26,2,0))</f>
      </c>
      <c r="D10" s="103">
        <f>IF(A10="","",VLOOKUP($A10,'記入欄'!$A$7:$Y$26,3,0))</f>
      </c>
      <c r="E10" s="23">
        <f>IF(A10="","",VLOOKUP($A10,'記入欄'!$A$7:$Y$26,4,0))</f>
      </c>
      <c r="F10" s="41" t="s">
        <v>43</v>
      </c>
      <c r="G10" s="3">
        <f>IF(A10="","",VLOOKUP($A10,'記入欄'!$A$7:$Y$26,6,0))</f>
      </c>
      <c r="H10" s="3" t="s">
        <v>44</v>
      </c>
      <c r="I10" s="12">
        <f>IF(A10="","",VLOOKUP($A10,'記入欄'!$A$7:$Y$26,8,0))</f>
      </c>
      <c r="J10" s="3" t="s">
        <v>7</v>
      </c>
      <c r="K10" s="3">
        <f>IF(A10="","",VLOOKUP($A10,'記入欄'!$A$7:$Y$26,10,0))</f>
      </c>
      <c r="L10" s="3" t="s">
        <v>9</v>
      </c>
      <c r="M10" s="4">
        <v>19</v>
      </c>
      <c r="N10" s="3">
        <f>IF(A10="","",VLOOKUP($A10,'記入欄'!$A$7:$Y$26,13,0))</f>
      </c>
      <c r="O10" s="3" t="s">
        <v>44</v>
      </c>
      <c r="P10" s="3">
        <f>IF(A10="","",VLOOKUP($A10,'記入欄'!$A$7:$Y$26,15,0))</f>
      </c>
      <c r="Q10" s="3" t="s">
        <v>7</v>
      </c>
      <c r="R10" s="3">
        <f>IF(A10="","",VLOOKUP($A10,'記入欄'!$A$7:$Y$26,17,0))</f>
      </c>
      <c r="S10" s="17" t="s">
        <v>9</v>
      </c>
      <c r="T10" s="22">
        <f>IF(A10="","",VLOOKUP($A10,'記入欄'!$A$7:$Y$26,19,0))</f>
      </c>
      <c r="U10" s="20">
        <f>IF(A10="","",VLOOKUP($A10,'記入欄'!$A$7:$Y$26,20,0))</f>
      </c>
      <c r="V10" s="20">
        <f>IF(A10="","",VLOOKUP($A10,'記入欄'!$A$7:$Y$26,21,0))</f>
      </c>
      <c r="W10" s="125">
        <f>IF(A10="","",VLOOKUP($A10,'記入欄'!$A$7:$Y$26,22,0))</f>
      </c>
      <c r="X10" s="126"/>
      <c r="Y10" s="126"/>
      <c r="Z10" s="127"/>
    </row>
    <row r="11" spans="1:26" s="18" customFormat="1" ht="24" customHeight="1">
      <c r="A11" s="104"/>
      <c r="B11" s="50">
        <v>4</v>
      </c>
      <c r="C11" s="25">
        <f>IF(A11="","",VLOOKUP($A11,'記入欄'!$A$7:$Y$26,2,0))</f>
      </c>
      <c r="D11" s="103">
        <f>IF(A11="","",VLOOKUP($A11,'記入欄'!$A$7:$Y$26,3,0))</f>
      </c>
      <c r="E11" s="23">
        <f>IF(A11="","",VLOOKUP($A11,'記入欄'!$A$7:$Y$26,4,0))</f>
      </c>
      <c r="F11" s="41" t="s">
        <v>43</v>
      </c>
      <c r="G11" s="3">
        <f>IF(A11="","",VLOOKUP($A11,'記入欄'!$A$7:$Y$26,6,0))</f>
      </c>
      <c r="H11" s="3" t="s">
        <v>44</v>
      </c>
      <c r="I11" s="12">
        <f>IF(A11="","",VLOOKUP($A11,'記入欄'!$A$7:$Y$26,8,0))</f>
      </c>
      <c r="J11" s="3" t="s">
        <v>7</v>
      </c>
      <c r="K11" s="19">
        <f>IF(A11="","",VLOOKUP($A11,'記入欄'!$A$7:$Y$26,10,0))</f>
      </c>
      <c r="L11" s="3" t="s">
        <v>9</v>
      </c>
      <c r="M11" s="4">
        <v>19</v>
      </c>
      <c r="N11" s="3">
        <f>IF(A11="","",VLOOKUP($A11,'記入欄'!$A$7:$Y$26,13,0))</f>
      </c>
      <c r="O11" s="3" t="s">
        <v>44</v>
      </c>
      <c r="P11" s="3">
        <f>IF(A11="","",VLOOKUP($A11,'記入欄'!$A$7:$Y$26,15,0))</f>
      </c>
      <c r="Q11" s="3" t="s">
        <v>7</v>
      </c>
      <c r="R11" s="3">
        <f>IF(A11="","",VLOOKUP($A11,'記入欄'!$A$7:$Y$26,17,0))</f>
      </c>
      <c r="S11" s="17" t="s">
        <v>9</v>
      </c>
      <c r="T11" s="22">
        <f>IF(A11="","",VLOOKUP($A11,'記入欄'!$A$7:$Y$26,19,0))</f>
      </c>
      <c r="U11" s="20">
        <f>IF(A11="","",VLOOKUP($A11,'記入欄'!$A$7:$Y$26,20,0))</f>
      </c>
      <c r="V11" s="20">
        <f>IF(A11="","",VLOOKUP($A11,'記入欄'!$A$7:$Y$26,21,0))</f>
      </c>
      <c r="W11" s="125">
        <f>IF(A11="","",VLOOKUP($A11,'記入欄'!$A$7:$Y$26,22,0))</f>
      </c>
      <c r="X11" s="126"/>
      <c r="Y11" s="126"/>
      <c r="Z11" s="127"/>
    </row>
    <row r="12" spans="1:26" s="18" customFormat="1" ht="24" customHeight="1">
      <c r="A12" s="104"/>
      <c r="B12" s="50">
        <v>5</v>
      </c>
      <c r="C12" s="25">
        <f>IF(A12="","",VLOOKUP($A12,'記入欄'!$A$7:$Y$26,2,0))</f>
      </c>
      <c r="D12" s="103">
        <f>IF(A12="","",VLOOKUP($A12,'記入欄'!$A$7:$Y$26,3,0))</f>
      </c>
      <c r="E12" s="23">
        <f>IF(A12="","",VLOOKUP($A12,'記入欄'!$A$7:$Y$26,4,0))</f>
      </c>
      <c r="F12" s="41" t="s">
        <v>43</v>
      </c>
      <c r="G12" s="3">
        <f>IF(A12="","",VLOOKUP($A12,'記入欄'!$A$7:$Y$26,6,0))</f>
      </c>
      <c r="H12" s="3" t="s">
        <v>44</v>
      </c>
      <c r="I12" s="12">
        <f>IF(A12="","",VLOOKUP($A12,'記入欄'!$A$7:$Y$26,8,0))</f>
      </c>
      <c r="J12" s="3" t="s">
        <v>7</v>
      </c>
      <c r="K12" s="3">
        <f>IF(A12="","",VLOOKUP($A12,'記入欄'!$A$7:$Y$26,10,0))</f>
      </c>
      <c r="L12" s="3" t="s">
        <v>9</v>
      </c>
      <c r="M12" s="4">
        <v>19</v>
      </c>
      <c r="N12" s="3">
        <f>IF(A12="","",VLOOKUP($A12,'記入欄'!$A$7:$Y$26,13,0))</f>
      </c>
      <c r="O12" s="3" t="s">
        <v>44</v>
      </c>
      <c r="P12" s="3">
        <f>IF(A12="","",VLOOKUP($A12,'記入欄'!$A$7:$Y$26,15,0))</f>
      </c>
      <c r="Q12" s="3" t="s">
        <v>7</v>
      </c>
      <c r="R12" s="3">
        <f>IF(A12="","",VLOOKUP($A12,'記入欄'!$A$7:$Y$26,17,0))</f>
      </c>
      <c r="S12" s="17" t="s">
        <v>9</v>
      </c>
      <c r="T12" s="22">
        <f>IF(A12="","",VLOOKUP($A12,'記入欄'!$A$7:$Y$26,19,0))</f>
      </c>
      <c r="U12" s="20">
        <f>IF(A12="","",VLOOKUP($A12,'記入欄'!$A$7:$Y$26,20,0))</f>
      </c>
      <c r="V12" s="20">
        <f>IF(A12="","",VLOOKUP($A12,'記入欄'!$A$7:$Y$26,21,0))</f>
      </c>
      <c r="W12" s="125">
        <f>IF(A12="","",VLOOKUP($A12,'記入欄'!$A$7:$Y$26,22,0))</f>
      </c>
      <c r="X12" s="126"/>
      <c r="Y12" s="126"/>
      <c r="Z12" s="127"/>
    </row>
    <row r="13" spans="1:26" s="18" customFormat="1" ht="24" customHeight="1">
      <c r="A13" s="104"/>
      <c r="B13" s="50">
        <v>6</v>
      </c>
      <c r="C13" s="25">
        <f>IF(A13="","",VLOOKUP($A13,'記入欄'!$A$7:$Y$26,2,0))</f>
      </c>
      <c r="D13" s="103">
        <f>IF(A13="","",VLOOKUP($A13,'記入欄'!$A$7:$Y$26,3,0))</f>
      </c>
      <c r="E13" s="23">
        <f>IF(A13="","",VLOOKUP($A13,'記入欄'!$A$7:$Y$26,4,0))</f>
      </c>
      <c r="F13" s="41" t="s">
        <v>43</v>
      </c>
      <c r="G13" s="3">
        <f>IF(A13="","",VLOOKUP($A13,'記入欄'!$A$7:$Y$26,6,0))</f>
      </c>
      <c r="H13" s="3" t="s">
        <v>44</v>
      </c>
      <c r="I13" s="12">
        <f>IF(A13="","",VLOOKUP($A13,'記入欄'!$A$7:$Y$26,8,0))</f>
      </c>
      <c r="J13" s="3" t="s">
        <v>7</v>
      </c>
      <c r="K13" s="19">
        <f>IF(A13="","",VLOOKUP($A13,'記入欄'!$A$7:$Y$26,10,0))</f>
      </c>
      <c r="L13" s="3" t="s">
        <v>9</v>
      </c>
      <c r="M13" s="4">
        <v>19</v>
      </c>
      <c r="N13" s="3">
        <f>IF(A13="","",VLOOKUP($A13,'記入欄'!$A$7:$Y$26,13,0))</f>
      </c>
      <c r="O13" s="3" t="s">
        <v>44</v>
      </c>
      <c r="P13" s="3">
        <f>IF(A13="","",VLOOKUP($A13,'記入欄'!$A$7:$Y$26,15,0))</f>
      </c>
      <c r="Q13" s="3" t="s">
        <v>7</v>
      </c>
      <c r="R13" s="3">
        <f>IF(A13="","",VLOOKUP($A13,'記入欄'!$A$7:$Y$26,17,0))</f>
      </c>
      <c r="S13" s="17" t="s">
        <v>9</v>
      </c>
      <c r="T13" s="22">
        <f>IF(A13="","",VLOOKUP($A13,'記入欄'!$A$7:$Y$26,19,0))</f>
      </c>
      <c r="U13" s="20">
        <f>IF(A13="","",VLOOKUP($A13,'記入欄'!$A$7:$Y$26,20,0))</f>
      </c>
      <c r="V13" s="20">
        <f>IF(A13="","",VLOOKUP($A13,'記入欄'!$A$7:$Y$26,21,0))</f>
      </c>
      <c r="W13" s="125">
        <f>IF(A13="","",VLOOKUP($A13,'記入欄'!$A$7:$Y$26,22,0))</f>
      </c>
      <c r="X13" s="126"/>
      <c r="Y13" s="126"/>
      <c r="Z13" s="127"/>
    </row>
    <row r="14" spans="1:26" s="18" customFormat="1" ht="24" customHeight="1">
      <c r="A14" s="104"/>
      <c r="B14" s="50">
        <v>7</v>
      </c>
      <c r="C14" s="25">
        <f>IF(A14="","",VLOOKUP($A14,'記入欄'!$A$7:$Y$26,2,0))</f>
      </c>
      <c r="D14" s="103">
        <f>IF(A14="","",VLOOKUP($A14,'記入欄'!$A$7:$Y$26,3,0))</f>
      </c>
      <c r="E14" s="23">
        <f>IF(A14="","",VLOOKUP($A14,'記入欄'!$A$7:$Y$26,4,0))</f>
      </c>
      <c r="F14" s="41" t="s">
        <v>43</v>
      </c>
      <c r="G14" s="3">
        <f>IF(A14="","",VLOOKUP($A14,'記入欄'!$A$7:$Y$26,6,0))</f>
      </c>
      <c r="H14" s="3" t="s">
        <v>44</v>
      </c>
      <c r="I14" s="12">
        <f>IF(A14="","",VLOOKUP($A14,'記入欄'!$A$7:$Y$26,8,0))</f>
      </c>
      <c r="J14" s="3" t="s">
        <v>7</v>
      </c>
      <c r="K14" s="3">
        <f>IF(A14="","",VLOOKUP($A14,'記入欄'!$A$7:$Y$26,10,0))</f>
      </c>
      <c r="L14" s="3" t="s">
        <v>9</v>
      </c>
      <c r="M14" s="4">
        <v>19</v>
      </c>
      <c r="N14" s="3">
        <f>IF(A14="","",VLOOKUP($A14,'記入欄'!$A$7:$Y$26,13,0))</f>
      </c>
      <c r="O14" s="3" t="s">
        <v>44</v>
      </c>
      <c r="P14" s="3">
        <f>IF(A14="","",VLOOKUP($A14,'記入欄'!$A$7:$Y$26,15,0))</f>
      </c>
      <c r="Q14" s="3" t="s">
        <v>7</v>
      </c>
      <c r="R14" s="3">
        <f>IF(A14="","",VLOOKUP($A14,'記入欄'!$A$7:$Y$26,17,0))</f>
      </c>
      <c r="S14" s="17" t="s">
        <v>9</v>
      </c>
      <c r="T14" s="22">
        <f>IF(A14="","",VLOOKUP($A14,'記入欄'!$A$7:$Y$26,19,0))</f>
      </c>
      <c r="U14" s="20">
        <f>IF(A14="","",VLOOKUP($A14,'記入欄'!$A$7:$Y$26,20,0))</f>
      </c>
      <c r="V14" s="20">
        <f>IF(A14="","",VLOOKUP($A14,'記入欄'!$A$7:$Y$26,21,0))</f>
      </c>
      <c r="W14" s="125">
        <f>IF(A14="","",VLOOKUP($A14,'記入欄'!$A$7:$Y$26,22,0))</f>
      </c>
      <c r="X14" s="126"/>
      <c r="Y14" s="126"/>
      <c r="Z14" s="127"/>
    </row>
    <row r="15" spans="1:26" s="18" customFormat="1" ht="24" customHeight="1">
      <c r="A15" s="104"/>
      <c r="B15" s="50">
        <v>8</v>
      </c>
      <c r="C15" s="25">
        <f>IF(A15="","",VLOOKUP($A15,'記入欄'!$A$7:$Y$26,2,0))</f>
      </c>
      <c r="D15" s="103">
        <f>IF(A15="","",VLOOKUP($A15,'記入欄'!$A$7:$Y$26,3,0))</f>
      </c>
      <c r="E15" s="23">
        <f>IF(A15="","",VLOOKUP($A15,'記入欄'!$A$7:$Y$26,4,0))</f>
      </c>
      <c r="F15" s="41" t="s">
        <v>43</v>
      </c>
      <c r="G15" s="3">
        <f>IF(A15="","",VLOOKUP($A15,'記入欄'!$A$7:$Y$26,6,0))</f>
      </c>
      <c r="H15" s="3" t="s">
        <v>44</v>
      </c>
      <c r="I15" s="12">
        <f>IF(A15="","",VLOOKUP($A15,'記入欄'!$A$7:$Y$26,8,0))</f>
      </c>
      <c r="J15" s="3" t="s">
        <v>7</v>
      </c>
      <c r="K15" s="19">
        <f>IF(A15="","",VLOOKUP($A15,'記入欄'!$A$7:$Y$26,10,0))</f>
      </c>
      <c r="L15" s="3" t="s">
        <v>9</v>
      </c>
      <c r="M15" s="4">
        <v>19</v>
      </c>
      <c r="N15" s="3">
        <f>IF(A15="","",VLOOKUP($A15,'記入欄'!$A$7:$Y$26,13,0))</f>
      </c>
      <c r="O15" s="3" t="s">
        <v>44</v>
      </c>
      <c r="P15" s="3">
        <f>IF(A15="","",VLOOKUP($A15,'記入欄'!$A$7:$Y$26,15,0))</f>
      </c>
      <c r="Q15" s="3" t="s">
        <v>7</v>
      </c>
      <c r="R15" s="3">
        <f>IF(A15="","",VLOOKUP($A15,'記入欄'!$A$7:$Y$26,17,0))</f>
      </c>
      <c r="S15" s="17" t="s">
        <v>9</v>
      </c>
      <c r="T15" s="22">
        <f>IF(A15="","",VLOOKUP($A15,'記入欄'!$A$7:$Y$26,19,0))</f>
      </c>
      <c r="U15" s="20">
        <f>IF(A15="","",VLOOKUP($A15,'記入欄'!$A$7:$Y$26,20,0))</f>
      </c>
      <c r="V15" s="20">
        <f>IF(A15="","",VLOOKUP($A15,'記入欄'!$A$7:$Y$26,21,0))</f>
      </c>
      <c r="W15" s="125">
        <f>IF(A15="","",VLOOKUP($A15,'記入欄'!$A$7:$Y$26,22,0))</f>
      </c>
      <c r="X15" s="126"/>
      <c r="Y15" s="126"/>
      <c r="Z15" s="127"/>
    </row>
    <row r="16" spans="1:26" s="18" customFormat="1" ht="24" customHeight="1">
      <c r="A16" s="104"/>
      <c r="B16" s="50">
        <v>9</v>
      </c>
      <c r="C16" s="25">
        <f>IF(A16="","",VLOOKUP($A16,'記入欄'!$A$7:$Y$26,2,0))</f>
      </c>
      <c r="D16" s="103">
        <f>IF(A16="","",VLOOKUP($A16,'記入欄'!$A$7:$Y$26,3,0))</f>
      </c>
      <c r="E16" s="23">
        <f>IF(A16="","",VLOOKUP($A16,'記入欄'!$A$7:$Y$26,4,0))</f>
      </c>
      <c r="F16" s="41" t="s">
        <v>43</v>
      </c>
      <c r="G16" s="3">
        <f>IF(A16="","",VLOOKUP($A16,'記入欄'!$A$7:$Y$26,6,0))</f>
      </c>
      <c r="H16" s="3" t="s">
        <v>44</v>
      </c>
      <c r="I16" s="12">
        <f>IF(A16="","",VLOOKUP($A16,'記入欄'!$A$7:$Y$26,8,0))</f>
      </c>
      <c r="J16" s="3" t="s">
        <v>7</v>
      </c>
      <c r="K16" s="3">
        <f>IF(A16="","",VLOOKUP($A16,'記入欄'!$A$7:$Y$26,10,0))</f>
      </c>
      <c r="L16" s="3" t="s">
        <v>9</v>
      </c>
      <c r="M16" s="4">
        <v>19</v>
      </c>
      <c r="N16" s="3">
        <f>IF(A16="","",VLOOKUP($A16,'記入欄'!$A$7:$Y$26,13,0))</f>
      </c>
      <c r="O16" s="3" t="s">
        <v>44</v>
      </c>
      <c r="P16" s="3">
        <f>IF(A16="","",VLOOKUP($A16,'記入欄'!$A$7:$Y$26,15,0))</f>
      </c>
      <c r="Q16" s="3" t="s">
        <v>7</v>
      </c>
      <c r="R16" s="3">
        <f>IF(A16="","",VLOOKUP($A16,'記入欄'!$A$7:$Y$26,17,0))</f>
      </c>
      <c r="S16" s="17" t="s">
        <v>9</v>
      </c>
      <c r="T16" s="22">
        <f>IF(A16="","",VLOOKUP($A16,'記入欄'!$A$7:$Y$26,19,0))</f>
      </c>
      <c r="U16" s="20">
        <f>IF(A16="","",VLOOKUP($A16,'記入欄'!$A$7:$Y$26,20,0))</f>
      </c>
      <c r="V16" s="20">
        <f>IF(A16="","",VLOOKUP($A16,'記入欄'!$A$7:$Y$26,21,0))</f>
      </c>
      <c r="W16" s="125">
        <f>IF(A16="","",VLOOKUP($A16,'記入欄'!$A$7:$Y$26,22,0))</f>
      </c>
      <c r="X16" s="126"/>
      <c r="Y16" s="126"/>
      <c r="Z16" s="127"/>
    </row>
    <row r="17" spans="1:26" s="18" customFormat="1" ht="24" customHeight="1">
      <c r="A17" s="104"/>
      <c r="B17" s="50">
        <v>10</v>
      </c>
      <c r="C17" s="25">
        <f>IF(A17="","",VLOOKUP($A17,'記入欄'!$A$7:$Y$26,2,0))</f>
      </c>
      <c r="D17" s="103">
        <f>IF(A17="","",VLOOKUP($A17,'記入欄'!$A$7:$Y$26,3,0))</f>
      </c>
      <c r="E17" s="23">
        <f>IF(A17="","",VLOOKUP($A17,'記入欄'!$A$7:$Y$26,4,0))</f>
      </c>
      <c r="F17" s="41" t="s">
        <v>43</v>
      </c>
      <c r="G17" s="3">
        <f>IF(A17="","",VLOOKUP($A17,'記入欄'!$A$7:$Y$26,6,0))</f>
      </c>
      <c r="H17" s="3" t="s">
        <v>44</v>
      </c>
      <c r="I17" s="12">
        <f>IF(A17="","",VLOOKUP($A17,'記入欄'!$A$7:$Y$26,8,0))</f>
      </c>
      <c r="J17" s="3" t="s">
        <v>7</v>
      </c>
      <c r="K17" s="19">
        <f>IF(A17="","",VLOOKUP($A17,'記入欄'!$A$7:$Y$26,10,0))</f>
      </c>
      <c r="L17" s="3" t="s">
        <v>9</v>
      </c>
      <c r="M17" s="4">
        <v>19</v>
      </c>
      <c r="N17" s="3">
        <f>IF(A17="","",VLOOKUP($A17,'記入欄'!$A$7:$Y$26,13,0))</f>
      </c>
      <c r="O17" s="3" t="s">
        <v>44</v>
      </c>
      <c r="P17" s="3">
        <f>IF(A17="","",VLOOKUP($A17,'記入欄'!$A$7:$Y$26,15,0))</f>
      </c>
      <c r="Q17" s="3" t="s">
        <v>7</v>
      </c>
      <c r="R17" s="3">
        <f>IF(A17="","",VLOOKUP($A17,'記入欄'!$A$7:$Y$26,17,0))</f>
      </c>
      <c r="S17" s="17" t="s">
        <v>9</v>
      </c>
      <c r="T17" s="22">
        <f>IF(A17="","",VLOOKUP($A17,'記入欄'!$A$7:$Y$26,19,0))</f>
      </c>
      <c r="U17" s="20">
        <f>IF(A17="","",VLOOKUP($A17,'記入欄'!$A$7:$Y$26,20,0))</f>
      </c>
      <c r="V17" s="20">
        <f>IF(A17="","",VLOOKUP($A17,'記入欄'!$A$7:$Y$26,21,0))</f>
      </c>
      <c r="W17" s="125">
        <f>IF(A17="","",VLOOKUP($A17,'記入欄'!$A$7:$Y$26,22,0))</f>
      </c>
      <c r="X17" s="126"/>
      <c r="Y17" s="126"/>
      <c r="Z17" s="127"/>
    </row>
    <row r="18" spans="1:26" s="18" customFormat="1" ht="24" customHeight="1">
      <c r="A18" s="104"/>
      <c r="B18" s="50">
        <v>11</v>
      </c>
      <c r="C18" s="25">
        <f>IF(A18="","",VLOOKUP($A18,'記入欄'!$A$7:$Y$26,2,0))</f>
      </c>
      <c r="D18" s="103">
        <f>IF(A18="","",VLOOKUP($A18,'記入欄'!$A$7:$Y$26,3,0))</f>
      </c>
      <c r="E18" s="23">
        <f>IF(A18="","",VLOOKUP($A18,'記入欄'!$A$7:$Y$26,4,0))</f>
      </c>
      <c r="F18" s="41" t="s">
        <v>43</v>
      </c>
      <c r="G18" s="3">
        <f>IF(A18="","",VLOOKUP($A18,'記入欄'!$A$7:$Y$26,6,0))</f>
      </c>
      <c r="H18" s="3" t="s">
        <v>44</v>
      </c>
      <c r="I18" s="3">
        <f>IF(A18="","",VLOOKUP($A18,'記入欄'!$A$7:$Y$26,8,0))</f>
      </c>
      <c r="J18" s="3" t="s">
        <v>7</v>
      </c>
      <c r="K18" s="3">
        <f>IF(A18="","",VLOOKUP($A18,'記入欄'!$A$7:$Y$26,10,0))</f>
      </c>
      <c r="L18" s="3" t="s">
        <v>9</v>
      </c>
      <c r="M18" s="4">
        <v>19</v>
      </c>
      <c r="N18" s="3">
        <f>IF(A18="","",VLOOKUP($A18,'記入欄'!$A$7:$Y$26,13,0))</f>
      </c>
      <c r="O18" s="3" t="s">
        <v>44</v>
      </c>
      <c r="P18" s="3">
        <f>IF(A18="","",VLOOKUP($A18,'記入欄'!$A$7:$Y$26,15,0))</f>
      </c>
      <c r="Q18" s="3" t="s">
        <v>7</v>
      </c>
      <c r="R18" s="3">
        <f>IF(A18="","",VLOOKUP($A18,'記入欄'!$A$7:$Y$26,17,0))</f>
      </c>
      <c r="S18" s="17" t="s">
        <v>9</v>
      </c>
      <c r="T18" s="22">
        <f>IF(A18="","",VLOOKUP($A18,'記入欄'!$A$7:$Y$26,19,0))</f>
      </c>
      <c r="U18" s="20">
        <f>IF(A18="","",VLOOKUP($A18,'記入欄'!$A$7:$Y$26,20,0))</f>
      </c>
      <c r="V18" s="20">
        <f>IF(A18="","",VLOOKUP($A18,'記入欄'!$A$7:$Y$26,21,0))</f>
      </c>
      <c r="W18" s="125">
        <f>IF(A18="","",VLOOKUP($A18,'記入欄'!$A$7:$Y$26,22,0))</f>
      </c>
      <c r="X18" s="126"/>
      <c r="Y18" s="126"/>
      <c r="Z18" s="127"/>
    </row>
    <row r="19" spans="1:26" s="18" customFormat="1" ht="24" customHeight="1">
      <c r="A19" s="104"/>
      <c r="B19" s="50">
        <v>12</v>
      </c>
      <c r="C19" s="23">
        <f>IF(A19="","",VLOOKUP($A19,'記入欄'!$A$7:$Y$26,2,0))</f>
      </c>
      <c r="D19" s="103">
        <f>IF(A19="","",VLOOKUP($A19,'記入欄'!$A$7:$Y$26,3,0))</f>
      </c>
      <c r="E19" s="26">
        <f>IF(A19="","",VLOOKUP($A19,'記入欄'!$A$7:$Y$26,4,0))</f>
      </c>
      <c r="F19" s="42" t="s">
        <v>43</v>
      </c>
      <c r="G19" s="19">
        <f>IF(A19="","",VLOOKUP($A19,'記入欄'!$A$7:$Y$26,6,0))</f>
      </c>
      <c r="H19" s="19" t="s">
        <v>44</v>
      </c>
      <c r="I19" s="19">
        <f>IF(A19="","",VLOOKUP($A19,'記入欄'!$A$7:$Y$26,8,0))</f>
      </c>
      <c r="J19" s="19" t="s">
        <v>7</v>
      </c>
      <c r="K19" s="19">
        <f>IF(A19="","",VLOOKUP($A19,'記入欄'!$A$7:$Y$26,10,0))</f>
      </c>
      <c r="L19" s="19" t="s">
        <v>9</v>
      </c>
      <c r="M19" s="29">
        <v>19</v>
      </c>
      <c r="N19" s="3">
        <f>IF(A19="","",VLOOKUP($A19,'記入欄'!$A$7:$Y$26,13,0))</f>
      </c>
      <c r="O19" s="19" t="s">
        <v>44</v>
      </c>
      <c r="P19" s="19">
        <f>IF(A19="","",VLOOKUP($A19,'記入欄'!$A$7:$Y$26,15,0))</f>
      </c>
      <c r="Q19" s="19" t="s">
        <v>7</v>
      </c>
      <c r="R19" s="19">
        <f>IF(A19="","",VLOOKUP($A19,'記入欄'!$A$7:$Y$26,17,0))</f>
      </c>
      <c r="S19" s="27" t="s">
        <v>9</v>
      </c>
      <c r="T19" s="21">
        <f>IF(A19="","",VLOOKUP($A19,'記入欄'!$A$7:$Y$26,19,0))</f>
      </c>
      <c r="U19" s="20">
        <f>IF(A19="","",VLOOKUP($A19,'記入欄'!$A$7:$Y$26,20,0))</f>
      </c>
      <c r="V19" s="20">
        <f>IF(A19="","",VLOOKUP($A19,'記入欄'!$A$7:$Y$26,21,0))</f>
      </c>
      <c r="W19" s="125">
        <f>IF(A19="","",VLOOKUP($A19,'記入欄'!$A$7:$Y$26,22,0))</f>
      </c>
      <c r="X19" s="126"/>
      <c r="Y19" s="126"/>
      <c r="Z19" s="127"/>
    </row>
    <row r="20" spans="2:26" ht="26.25" customHeight="1">
      <c r="B20" s="172" t="s">
        <v>42</v>
      </c>
      <c r="C20" s="173"/>
      <c r="D20" s="176">
        <f>IF('記入欄'!C27="","",'記入欄'!C27)</f>
      </c>
      <c r="E20" s="174"/>
      <c r="F20" s="174"/>
      <c r="G20" s="174"/>
      <c r="H20" s="174"/>
      <c r="I20" s="174"/>
      <c r="J20" s="174"/>
      <c r="K20" s="3"/>
      <c r="L20" s="3"/>
      <c r="M20" s="3"/>
      <c r="N20" s="15"/>
      <c r="O20" s="15"/>
      <c r="P20" s="174"/>
      <c r="Q20" s="174"/>
      <c r="R20" s="174"/>
      <c r="S20" s="174"/>
      <c r="T20" s="174"/>
      <c r="U20" s="174"/>
      <c r="V20" s="174"/>
      <c r="W20" s="174"/>
      <c r="X20" s="174"/>
      <c r="Y20" s="174"/>
      <c r="Z20" s="175"/>
    </row>
    <row r="21" spans="2:26" ht="6.75" customHeight="1">
      <c r="B21" s="2"/>
      <c r="C21" s="12"/>
      <c r="D21" s="45"/>
      <c r="E21" s="45"/>
      <c r="F21" s="45"/>
      <c r="G21" s="45"/>
      <c r="H21" s="45"/>
      <c r="I21" s="45"/>
      <c r="J21" s="45"/>
      <c r="K21" s="12"/>
      <c r="L21" s="12"/>
      <c r="M21" s="12"/>
      <c r="N21" s="45"/>
      <c r="O21" s="45"/>
      <c r="P21" s="49"/>
      <c r="Q21" s="47"/>
      <c r="R21" s="47"/>
      <c r="S21" s="47"/>
      <c r="T21" s="47"/>
      <c r="U21" s="47"/>
      <c r="V21" s="47"/>
      <c r="W21" s="47"/>
      <c r="X21" s="46"/>
      <c r="Y21" s="13"/>
      <c r="Z21" s="7"/>
    </row>
    <row r="22" spans="2:26" ht="17.25" customHeight="1">
      <c r="B22" s="5"/>
      <c r="C22" s="171" t="s">
        <v>19</v>
      </c>
      <c r="D22" s="171"/>
      <c r="E22" s="171"/>
      <c r="F22" s="171"/>
      <c r="G22" s="171"/>
      <c r="H22" s="171"/>
      <c r="I22" s="171"/>
      <c r="J22" s="171"/>
      <c r="K22" s="171"/>
      <c r="L22" s="171"/>
      <c r="M22" s="171"/>
      <c r="N22" s="171"/>
      <c r="O22" s="171"/>
      <c r="P22" s="171"/>
      <c r="Q22" s="171"/>
      <c r="R22" s="171"/>
      <c r="S22" s="171"/>
      <c r="T22" s="6"/>
      <c r="U22" s="6"/>
      <c r="V22" s="6"/>
      <c r="W22" s="6"/>
      <c r="X22" s="6"/>
      <c r="Y22" s="6"/>
      <c r="Z22" s="7"/>
    </row>
    <row r="23" spans="2:26" ht="33.75" customHeight="1">
      <c r="B23" s="181" t="s">
        <v>52</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3"/>
    </row>
    <row r="24" spans="2:26" ht="14.25">
      <c r="B24" s="5"/>
      <c r="C24" s="6"/>
      <c r="D24" s="14" t="str">
        <f>'記入欄'!C31</f>
        <v>平成    年</v>
      </c>
      <c r="E24" s="6">
        <f>IF('記入欄'!D31="","",'記入欄'!D31)</f>
      </c>
      <c r="F24" s="6" t="s">
        <v>8</v>
      </c>
      <c r="G24" s="6">
        <f>IF('記入欄'!F31="","",'記入欄'!F31)</f>
      </c>
      <c r="H24" s="6" t="s">
        <v>10</v>
      </c>
      <c r="I24" s="54"/>
      <c r="J24" s="54"/>
      <c r="K24" s="55" t="s">
        <v>22</v>
      </c>
      <c r="L24" s="169">
        <f>IF('記入欄'!K31="","",'記入欄'!K31)</f>
      </c>
      <c r="M24" s="169">
        <f>IF('記入欄'!L31="","",'記入欄'!L31)</f>
      </c>
      <c r="N24" s="53" t="s">
        <v>28</v>
      </c>
      <c r="O24" s="170">
        <f>IF('記入欄'!N31="","",'記入欄'!N31)</f>
      </c>
      <c r="P24" s="169">
        <f>IF('記入欄'!O31="","",'記入欄'!O31)</f>
      </c>
      <c r="Q24" s="169">
        <f>IF('記入欄'!P31="","",'記入欄'!P31)</f>
      </c>
      <c r="R24" s="54"/>
      <c r="S24" s="54"/>
      <c r="T24" s="54"/>
      <c r="U24" s="54"/>
      <c r="V24" s="54"/>
      <c r="W24" s="54"/>
      <c r="X24" s="54"/>
      <c r="Y24" s="6"/>
      <c r="Z24" s="7"/>
    </row>
    <row r="25" spans="2:26" ht="21.75" customHeight="1">
      <c r="B25" s="5"/>
      <c r="C25" s="6"/>
      <c r="D25" s="6"/>
      <c r="E25" s="6"/>
      <c r="F25" s="6"/>
      <c r="G25" s="6"/>
      <c r="H25" s="6"/>
      <c r="I25" s="162" t="s">
        <v>25</v>
      </c>
      <c r="J25" s="166"/>
      <c r="K25" s="166"/>
      <c r="L25" s="162">
        <f>IF('記入欄'!K32="","",'記入欄'!K32)</f>
      </c>
      <c r="M25" s="162"/>
      <c r="N25" s="162"/>
      <c r="O25" s="162"/>
      <c r="P25" s="162"/>
      <c r="Q25" s="162"/>
      <c r="R25" s="162"/>
      <c r="S25" s="162"/>
      <c r="T25" s="162"/>
      <c r="U25" s="162"/>
      <c r="V25" s="162"/>
      <c r="W25" s="162"/>
      <c r="X25" s="162"/>
      <c r="Y25" s="6"/>
      <c r="Z25" s="7"/>
    </row>
    <row r="26" spans="2:26" ht="13.5">
      <c r="B26" s="5"/>
      <c r="C26" s="165"/>
      <c r="D26" s="165"/>
      <c r="E26" s="6"/>
      <c r="F26" s="6"/>
      <c r="G26" s="6"/>
      <c r="H26" s="6"/>
      <c r="I26" s="57"/>
      <c r="J26" s="57"/>
      <c r="K26" s="57"/>
      <c r="L26" s="57"/>
      <c r="M26" s="56"/>
      <c r="N26" s="162"/>
      <c r="O26" s="162"/>
      <c r="P26" s="162"/>
      <c r="Q26" s="162"/>
      <c r="R26" s="162"/>
      <c r="S26" s="163"/>
      <c r="T26" s="56" t="s">
        <v>12</v>
      </c>
      <c r="U26" s="162">
        <f>IF('記入欄'!T33="","",'記入欄'!T33)</f>
      </c>
      <c r="V26" s="164"/>
      <c r="W26" s="164"/>
      <c r="X26" s="164"/>
      <c r="Y26" s="6"/>
      <c r="Z26" s="7"/>
    </row>
    <row r="27" spans="2:26" ht="18.75" customHeight="1">
      <c r="B27" s="5"/>
      <c r="C27" s="6"/>
      <c r="D27" s="6"/>
      <c r="E27" s="6"/>
      <c r="F27" s="6"/>
      <c r="G27" s="6"/>
      <c r="H27" s="6"/>
      <c r="I27" s="162" t="s">
        <v>26</v>
      </c>
      <c r="J27" s="166"/>
      <c r="K27" s="166"/>
      <c r="L27" s="162">
        <f>IF('記入欄'!K34="","",'記入欄'!K34)</f>
      </c>
      <c r="M27" s="162"/>
      <c r="N27" s="162"/>
      <c r="O27" s="162"/>
      <c r="P27" s="162"/>
      <c r="Q27" s="162"/>
      <c r="R27" s="162"/>
      <c r="S27" s="162"/>
      <c r="T27" s="163"/>
      <c r="U27" s="163"/>
      <c r="V27" s="57"/>
      <c r="W27" s="57"/>
      <c r="X27" s="57"/>
      <c r="Y27" s="6"/>
      <c r="Z27" s="7"/>
    </row>
    <row r="28" spans="2:26" ht="9" customHeight="1">
      <c r="B28" s="5"/>
      <c r="C28" s="6"/>
      <c r="D28" s="6"/>
      <c r="E28" s="6"/>
      <c r="F28" s="6"/>
      <c r="G28" s="6"/>
      <c r="H28" s="6"/>
      <c r="I28" s="57"/>
      <c r="J28" s="57"/>
      <c r="K28" s="57"/>
      <c r="L28" s="57"/>
      <c r="M28" s="57"/>
      <c r="N28" s="57"/>
      <c r="O28" s="57"/>
      <c r="P28" s="57"/>
      <c r="Q28" s="57"/>
      <c r="R28" s="57"/>
      <c r="S28" s="57"/>
      <c r="T28" s="57"/>
      <c r="U28" s="57"/>
      <c r="V28" s="57"/>
      <c r="W28" s="57"/>
      <c r="X28" s="57"/>
      <c r="Y28" s="6"/>
      <c r="Z28" s="7"/>
    </row>
    <row r="29" spans="2:26" ht="18.75" customHeight="1">
      <c r="B29" s="5"/>
      <c r="C29" s="6"/>
      <c r="D29" s="6"/>
      <c r="E29" s="6"/>
      <c r="F29" s="6"/>
      <c r="G29" s="6"/>
      <c r="H29" s="6"/>
      <c r="I29" s="162" t="s">
        <v>27</v>
      </c>
      <c r="J29" s="166"/>
      <c r="K29" s="166"/>
      <c r="L29" s="162">
        <f>IF('記入欄'!K36="","",'記入欄'!K36)</f>
      </c>
      <c r="M29" s="162"/>
      <c r="N29" s="162"/>
      <c r="O29" s="162"/>
      <c r="P29" s="162"/>
      <c r="Q29" s="162"/>
      <c r="R29" s="162"/>
      <c r="S29" s="162"/>
      <c r="T29" s="58" t="s">
        <v>13</v>
      </c>
      <c r="U29" s="57"/>
      <c r="V29" s="57"/>
      <c r="W29" s="57"/>
      <c r="X29" s="57"/>
      <c r="Y29" s="6"/>
      <c r="Z29" s="7"/>
    </row>
    <row r="30" spans="2:26" ht="14.25" thickBot="1">
      <c r="B30" s="9"/>
      <c r="C30" s="8"/>
      <c r="D30" s="8"/>
      <c r="E30" s="8"/>
      <c r="F30" s="8"/>
      <c r="G30" s="8"/>
      <c r="H30" s="8"/>
      <c r="I30" s="59"/>
      <c r="J30" s="59"/>
      <c r="K30" s="59"/>
      <c r="L30" s="59"/>
      <c r="M30" s="59"/>
      <c r="N30" s="59"/>
      <c r="O30" s="59"/>
      <c r="P30" s="59"/>
      <c r="Q30" s="59"/>
      <c r="R30" s="59"/>
      <c r="S30" s="59"/>
      <c r="T30" s="59"/>
      <c r="U30" s="59"/>
      <c r="V30" s="59"/>
      <c r="W30" s="59"/>
      <c r="X30" s="59"/>
      <c r="Y30" s="8"/>
      <c r="Z30" s="10"/>
    </row>
    <row r="31" ht="7.5" customHeight="1"/>
    <row r="32" spans="2:24" ht="10.5" customHeight="1">
      <c r="B32" s="43" t="s">
        <v>30</v>
      </c>
      <c r="C32" s="161" t="s">
        <v>45</v>
      </c>
      <c r="D32" s="161"/>
      <c r="E32" s="161"/>
      <c r="F32" s="161"/>
      <c r="G32" s="161"/>
      <c r="H32" s="161"/>
      <c r="I32" s="161"/>
      <c r="J32" s="161"/>
      <c r="K32" s="44"/>
      <c r="L32" s="44"/>
      <c r="M32" s="161" t="s">
        <v>38</v>
      </c>
      <c r="N32" s="161"/>
      <c r="O32" s="161"/>
      <c r="P32" s="161"/>
      <c r="Q32" s="161"/>
      <c r="R32" s="161"/>
      <c r="S32" s="161"/>
      <c r="T32" s="161"/>
      <c r="U32" s="161"/>
      <c r="V32" s="161"/>
      <c r="W32" s="161"/>
      <c r="X32" s="161"/>
    </row>
    <row r="33" spans="2:24" ht="10.5" customHeight="1">
      <c r="B33" s="44"/>
      <c r="C33" s="161" t="s">
        <v>31</v>
      </c>
      <c r="D33" s="161"/>
      <c r="E33" s="161"/>
      <c r="F33" s="161"/>
      <c r="G33" s="161"/>
      <c r="H33" s="161"/>
      <c r="I33" s="161"/>
      <c r="J33" s="161"/>
      <c r="K33" s="44"/>
      <c r="L33" s="44"/>
      <c r="M33" s="44"/>
      <c r="N33" s="44"/>
      <c r="O33" s="161" t="s">
        <v>39</v>
      </c>
      <c r="P33" s="161"/>
      <c r="Q33" s="161"/>
      <c r="R33" s="161"/>
      <c r="S33" s="161"/>
      <c r="T33" s="161"/>
      <c r="U33" s="161"/>
      <c r="V33" s="161"/>
      <c r="W33" s="161"/>
      <c r="X33" s="161"/>
    </row>
    <row r="34" spans="2:24" ht="10.5" customHeight="1">
      <c r="B34" s="44"/>
      <c r="C34" s="161" t="s">
        <v>32</v>
      </c>
      <c r="D34" s="161"/>
      <c r="E34" s="161"/>
      <c r="F34" s="161"/>
      <c r="G34" s="161"/>
      <c r="H34" s="161"/>
      <c r="I34" s="161"/>
      <c r="J34" s="161"/>
      <c r="K34" s="44"/>
      <c r="L34" s="44"/>
      <c r="M34" s="44"/>
      <c r="N34" s="44"/>
      <c r="O34" s="161" t="s">
        <v>40</v>
      </c>
      <c r="P34" s="161"/>
      <c r="Q34" s="161"/>
      <c r="R34" s="161"/>
      <c r="S34" s="161"/>
      <c r="T34" s="161"/>
      <c r="U34" s="161"/>
      <c r="V34" s="161"/>
      <c r="W34" s="161"/>
      <c r="X34" s="161"/>
    </row>
    <row r="35" spans="2:24" ht="10.5" customHeight="1">
      <c r="B35" s="44"/>
      <c r="C35" s="161" t="s">
        <v>33</v>
      </c>
      <c r="D35" s="161"/>
      <c r="E35" s="161"/>
      <c r="F35" s="161"/>
      <c r="G35" s="161"/>
      <c r="H35" s="161"/>
      <c r="I35" s="161"/>
      <c r="J35" s="161"/>
      <c r="K35" s="44"/>
      <c r="L35" s="44"/>
      <c r="M35" s="44"/>
      <c r="N35" s="44"/>
      <c r="O35" s="44"/>
      <c r="P35" s="44"/>
      <c r="Q35" s="44"/>
      <c r="R35" s="44"/>
      <c r="S35" s="44"/>
      <c r="T35" s="44"/>
      <c r="U35" s="161" t="s">
        <v>41</v>
      </c>
      <c r="V35" s="161"/>
      <c r="W35" s="161"/>
      <c r="X35" s="161"/>
    </row>
    <row r="36" spans="2:24" ht="10.5" customHeight="1">
      <c r="B36" s="44"/>
      <c r="C36" s="161" t="s">
        <v>34</v>
      </c>
      <c r="D36" s="161"/>
      <c r="E36" s="161"/>
      <c r="F36" s="161"/>
      <c r="G36" s="161"/>
      <c r="H36" s="161"/>
      <c r="I36" s="161"/>
      <c r="J36" s="161"/>
      <c r="K36" s="44"/>
      <c r="L36" s="44"/>
      <c r="M36" s="44"/>
      <c r="N36" s="44"/>
      <c r="O36" s="44"/>
      <c r="P36" s="44"/>
      <c r="Q36" s="44"/>
      <c r="R36" s="44"/>
      <c r="S36" s="44"/>
      <c r="T36" s="44"/>
      <c r="U36" s="44"/>
      <c r="V36" s="44"/>
      <c r="W36" s="44"/>
      <c r="X36" s="44"/>
    </row>
    <row r="37" spans="2:24" ht="10.5" customHeight="1">
      <c r="B37" s="44"/>
      <c r="C37" s="161" t="s">
        <v>46</v>
      </c>
      <c r="D37" s="161"/>
      <c r="E37" s="161"/>
      <c r="F37" s="161"/>
      <c r="G37" s="161"/>
      <c r="H37" s="161"/>
      <c r="I37" s="161"/>
      <c r="J37" s="161"/>
      <c r="K37" s="161"/>
      <c r="L37" s="161"/>
      <c r="M37" s="161"/>
      <c r="N37" s="44"/>
      <c r="O37" s="44"/>
      <c r="P37" s="44"/>
      <c r="Q37" s="44"/>
      <c r="R37" s="44"/>
      <c r="S37" s="44"/>
      <c r="T37" s="44"/>
      <c r="U37" s="44"/>
      <c r="V37" s="44"/>
      <c r="W37" s="44"/>
      <c r="X37" s="44"/>
    </row>
    <row r="38" spans="2:24" ht="10.5" customHeight="1">
      <c r="B38" s="44"/>
      <c r="C38" s="161" t="s">
        <v>54</v>
      </c>
      <c r="D38" s="161"/>
      <c r="E38" s="161"/>
      <c r="F38" s="161"/>
      <c r="G38" s="161"/>
      <c r="H38" s="161"/>
      <c r="I38" s="161"/>
      <c r="J38" s="161"/>
      <c r="N38" s="44"/>
      <c r="O38" s="44"/>
      <c r="P38" s="44"/>
      <c r="Q38" s="44"/>
      <c r="R38" s="44"/>
      <c r="S38" s="44"/>
      <c r="T38" s="44"/>
      <c r="U38" s="44"/>
      <c r="V38" s="44"/>
      <c r="W38" s="44"/>
      <c r="X38" s="44"/>
    </row>
    <row r="39" spans="2:24" ht="10.5" customHeight="1">
      <c r="B39" s="44"/>
      <c r="C39" s="161"/>
      <c r="D39" s="161"/>
      <c r="E39" s="161"/>
      <c r="F39" s="161"/>
      <c r="G39" s="161"/>
      <c r="H39" s="161"/>
      <c r="I39" s="161"/>
      <c r="J39" s="161"/>
      <c r="K39" s="161"/>
      <c r="L39" s="161"/>
      <c r="M39" s="161"/>
      <c r="N39" s="44"/>
      <c r="O39" s="44"/>
      <c r="P39" s="44"/>
      <c r="Q39" s="44"/>
      <c r="R39" s="44"/>
      <c r="S39" s="44"/>
      <c r="T39" s="44"/>
      <c r="U39" s="44"/>
      <c r="V39" s="44"/>
      <c r="W39" s="44"/>
      <c r="X39" s="44"/>
    </row>
    <row r="40" spans="2:24" ht="10.5" customHeight="1">
      <c r="B40" s="44"/>
      <c r="C40" s="161"/>
      <c r="D40" s="161"/>
      <c r="E40" s="161"/>
      <c r="F40" s="161"/>
      <c r="G40" s="161"/>
      <c r="H40" s="161"/>
      <c r="I40" s="161"/>
      <c r="J40" s="161"/>
      <c r="K40" s="44"/>
      <c r="L40" s="44"/>
      <c r="M40" s="44"/>
      <c r="N40" s="44"/>
      <c r="O40" s="44"/>
      <c r="P40" s="44"/>
      <c r="Q40" s="44"/>
      <c r="R40" s="44"/>
      <c r="S40" s="44"/>
      <c r="T40" s="44"/>
      <c r="U40" s="44"/>
      <c r="V40" s="44"/>
      <c r="W40" s="44"/>
      <c r="X40" s="44"/>
    </row>
  </sheetData>
  <sheetProtection/>
  <mergeCells count="53">
    <mergeCell ref="O33:X33"/>
    <mergeCell ref="C34:J34"/>
    <mergeCell ref="O34:X34"/>
    <mergeCell ref="I29:K29"/>
    <mergeCell ref="L29:S29"/>
    <mergeCell ref="C32:J32"/>
    <mergeCell ref="M32:X32"/>
    <mergeCell ref="C39:M39"/>
    <mergeCell ref="C40:J40"/>
    <mergeCell ref="D1:U1"/>
    <mergeCell ref="C37:M37"/>
    <mergeCell ref="C38:J38"/>
    <mergeCell ref="B23:Z23"/>
    <mergeCell ref="C35:J35"/>
    <mergeCell ref="U35:X35"/>
    <mergeCell ref="C36:J36"/>
    <mergeCell ref="C33:J33"/>
    <mergeCell ref="L27:U27"/>
    <mergeCell ref="L24:M24"/>
    <mergeCell ref="O24:Q24"/>
    <mergeCell ref="W18:Z18"/>
    <mergeCell ref="W19:Z19"/>
    <mergeCell ref="C22:S22"/>
    <mergeCell ref="I25:K25"/>
    <mergeCell ref="L25:X25"/>
    <mergeCell ref="C26:D26"/>
    <mergeCell ref="N26:S26"/>
    <mergeCell ref="U26:X26"/>
    <mergeCell ref="I27:K27"/>
    <mergeCell ref="W17:Z17"/>
    <mergeCell ref="D3:V3"/>
    <mergeCell ref="F6:L6"/>
    <mergeCell ref="M6:S7"/>
    <mergeCell ref="F7:L7"/>
    <mergeCell ref="S4:U4"/>
    <mergeCell ref="W13:Z13"/>
    <mergeCell ref="W14:Z14"/>
    <mergeCell ref="W15:Z15"/>
    <mergeCell ref="W12:Z12"/>
    <mergeCell ref="W16:Z16"/>
    <mergeCell ref="B20:C20"/>
    <mergeCell ref="D20:J20"/>
    <mergeCell ref="P20:Z20"/>
    <mergeCell ref="W10:Z10"/>
    <mergeCell ref="W11:Z11"/>
    <mergeCell ref="A6:A7"/>
    <mergeCell ref="W6:Z7"/>
    <mergeCell ref="W8:Z8"/>
    <mergeCell ref="W9:Z9"/>
    <mergeCell ref="B6:B7"/>
    <mergeCell ref="C6:C7"/>
    <mergeCell ref="D6:D7"/>
    <mergeCell ref="E6:E7"/>
  </mergeCells>
  <conditionalFormatting sqref="T8:T19">
    <cfRule type="cellIs" priority="1" dxfId="8" operator="greaterThanOrEqual" stopIfTrue="1">
      <formula>18</formula>
    </cfRule>
  </conditionalFormatting>
  <conditionalFormatting sqref="N8:N19">
    <cfRule type="cellIs" priority="2" dxfId="8" operator="lessThan" stopIfTrue="1">
      <formula>83</formula>
    </cfRule>
  </conditionalFormatting>
  <printOptions/>
  <pageMargins left="0.84" right="0.23" top="0.2" bottom="0.21" header="0.37" footer="0.5118110236220472"/>
  <pageSetup horizontalDpi="300" verticalDpi="300" orientation="landscape" paperSize="13"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ｔａｎａｋａ</dc:creator>
  <cp:keywords/>
  <dc:description/>
  <cp:lastModifiedBy>matsushima2002</cp:lastModifiedBy>
  <cp:lastPrinted>2010-08-17T02:29:07Z</cp:lastPrinted>
  <dcterms:created xsi:type="dcterms:W3CDTF">2001-09-03T01:24:20Z</dcterms:created>
  <dcterms:modified xsi:type="dcterms:W3CDTF">2013-07-18T02:49:00Z</dcterms:modified>
  <cp:category/>
  <cp:version/>
  <cp:contentType/>
  <cp:contentStatus/>
</cp:coreProperties>
</file>